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aleodat\Forcing\pCO2databaseHonisch\Henehan\"/>
    </mc:Choice>
  </mc:AlternateContent>
  <bookViews>
    <workbookView xWindow="0" yWindow="0" windowWidth="23520" windowHeight="11100" tabRatio="500"/>
  </bookViews>
  <sheets>
    <sheet name="boron isotopes" sheetId="2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Q39" i="2" l="1"/>
  <c r="AQ48" i="2"/>
  <c r="AQ46" i="2"/>
  <c r="AQ44" i="2"/>
  <c r="AQ42" i="2"/>
  <c r="AQ37" i="2"/>
  <c r="AQ35" i="2"/>
  <c r="AQ33" i="2"/>
  <c r="AQ31" i="2"/>
  <c r="AQ29" i="2"/>
  <c r="AQ27" i="2"/>
  <c r="AQ25" i="2"/>
  <c r="AQ23" i="2"/>
  <c r="AQ21" i="2"/>
  <c r="AQ19" i="2"/>
  <c r="AQ14" i="2"/>
  <c r="AQ17" i="2"/>
  <c r="AQ12" i="2"/>
  <c r="L14" i="2"/>
  <c r="L17" i="2"/>
  <c r="L19" i="2"/>
  <c r="L21" i="2"/>
  <c r="L23" i="2"/>
  <c r="L25" i="2"/>
  <c r="L27" i="2"/>
  <c r="L29" i="2"/>
  <c r="L31" i="2"/>
  <c r="L33" i="2"/>
  <c r="L35" i="2"/>
  <c r="L37" i="2"/>
  <c r="L39" i="2"/>
  <c r="L42" i="2"/>
  <c r="L44" i="2"/>
  <c r="L46" i="2"/>
  <c r="L48" i="2"/>
  <c r="L12" i="2"/>
</calcChain>
</file>

<file path=xl/sharedStrings.xml><?xml version="1.0" encoding="utf-8"?>
<sst xmlns="http://schemas.openxmlformats.org/spreadsheetml/2006/main" count="2270" uniqueCount="252">
  <si>
    <t>Specifications:</t>
  </si>
  <si>
    <r>
      <rPr>
        <vertAlign val="superscript"/>
        <sz val="10"/>
        <rFont val="Verdana"/>
        <family val="2"/>
      </rPr>
      <t>a</t>
    </r>
    <r>
      <rPr>
        <sz val="12"/>
        <color theme="1"/>
        <rFont val="Calibri"/>
        <family val="2"/>
        <scheme val="minor"/>
      </rPr>
      <t>for definitions of CSF-A, CSF-B and CCSF, please see: https://www.iodp.org/policies-and-guidelines/142-iodp-depth-scales-terminology-april-2011/file</t>
    </r>
  </si>
  <si>
    <r>
      <rPr>
        <vertAlign val="superscript"/>
        <sz val="10"/>
        <rFont val="Verdana"/>
        <family val="2"/>
      </rPr>
      <t>b</t>
    </r>
    <r>
      <rPr>
        <sz val="12"/>
        <color theme="1"/>
        <rFont val="Calibri"/>
        <family val="2"/>
        <scheme val="minor"/>
      </rPr>
      <t>this spreadsheet is specifically designed for boron isotope records aimed at paleo-pCO</t>
    </r>
    <r>
      <rPr>
        <vertAlign val="subscript"/>
        <sz val="10"/>
        <rFont val="Verdana"/>
        <family val="2"/>
      </rPr>
      <t>2</t>
    </r>
    <r>
      <rPr>
        <sz val="12"/>
        <color theme="1"/>
        <rFont val="Calibri"/>
        <family val="2"/>
        <scheme val="minor"/>
      </rPr>
      <t xml:space="preserve"> reconstructions, but it is equally useful for other boron isotope records collected, e.g., in upwelling areas. Such studies should leave the atmospheric pCO</t>
    </r>
    <r>
      <rPr>
        <vertAlign val="subscript"/>
        <sz val="10"/>
        <rFont val="Verdana"/>
        <family val="2"/>
      </rPr>
      <t>2</t>
    </r>
    <r>
      <rPr>
        <sz val="12"/>
        <color theme="1"/>
        <rFont val="Calibri"/>
        <family val="2"/>
        <scheme val="minor"/>
      </rPr>
      <t xml:space="preserve"> column (ER) blank, but may want to report the air-sea disequilibrium in column EP</t>
    </r>
  </si>
  <si>
    <r>
      <rPr>
        <vertAlign val="superscript"/>
        <sz val="10"/>
        <rFont val="Verdana"/>
        <family val="2"/>
      </rPr>
      <t>c</t>
    </r>
    <r>
      <rPr>
        <sz val="12"/>
        <color theme="1"/>
        <rFont val="Calibri"/>
        <family val="2"/>
        <scheme val="minor"/>
      </rPr>
      <t>because minor alkalinity contributors like NH</t>
    </r>
    <r>
      <rPr>
        <vertAlign val="subscript"/>
        <sz val="10"/>
        <rFont val="Verdana"/>
        <family val="2"/>
      </rPr>
      <t>3</t>
    </r>
    <r>
      <rPr>
        <sz val="12"/>
        <color theme="1"/>
        <rFont val="Calibri"/>
        <family val="2"/>
        <scheme val="minor"/>
      </rPr>
      <t>, H</t>
    </r>
    <r>
      <rPr>
        <vertAlign val="subscript"/>
        <sz val="10"/>
        <rFont val="Verdana"/>
        <family val="2"/>
      </rPr>
      <t>3</t>
    </r>
    <r>
      <rPr>
        <sz val="12"/>
        <color theme="1"/>
        <rFont val="Calibri"/>
        <family val="2"/>
        <scheme val="minor"/>
      </rPr>
      <t>PO</t>
    </r>
    <r>
      <rPr>
        <vertAlign val="subscript"/>
        <sz val="10"/>
        <rFont val="Verdana"/>
        <family val="2"/>
      </rPr>
      <t>4</t>
    </r>
    <r>
      <rPr>
        <sz val="12"/>
        <color theme="1"/>
        <rFont val="Calibri"/>
        <family val="2"/>
        <scheme val="minor"/>
      </rPr>
      <t>, HPO</t>
    </r>
    <r>
      <rPr>
        <vertAlign val="subscript"/>
        <sz val="10"/>
        <rFont val="Verdana"/>
        <family val="2"/>
      </rPr>
      <t>4</t>
    </r>
    <r>
      <rPr>
        <sz val="12"/>
        <color theme="1"/>
        <rFont val="Calibri"/>
        <family val="2"/>
        <scheme val="minor"/>
      </rPr>
      <t>, PO</t>
    </r>
    <r>
      <rPr>
        <vertAlign val="subscript"/>
        <sz val="10"/>
        <rFont val="Verdana"/>
        <family val="2"/>
      </rPr>
      <t>4</t>
    </r>
    <r>
      <rPr>
        <sz val="12"/>
        <color theme="1"/>
        <rFont val="Calibri"/>
        <family val="2"/>
        <scheme val="minor"/>
      </rPr>
      <t>, HSiO</t>
    </r>
    <r>
      <rPr>
        <vertAlign val="subscript"/>
        <sz val="10"/>
        <rFont val="Verdana"/>
        <family val="2"/>
      </rPr>
      <t>3</t>
    </r>
    <r>
      <rPr>
        <sz val="12"/>
        <color theme="1"/>
        <rFont val="Calibri"/>
        <family val="2"/>
        <scheme val="minor"/>
      </rPr>
      <t>, HS</t>
    </r>
    <r>
      <rPr>
        <vertAlign val="superscript"/>
        <sz val="10"/>
        <rFont val="Verdana"/>
        <family val="2"/>
      </rPr>
      <t xml:space="preserve">- </t>
    </r>
    <r>
      <rPr>
        <sz val="12"/>
        <color theme="1"/>
        <rFont val="Calibri"/>
        <family val="2"/>
        <scheme val="minor"/>
      </rPr>
      <t>and</t>
    </r>
    <r>
      <rPr>
        <sz val="12"/>
        <color theme="1"/>
        <rFont val="Calibri"/>
        <family val="2"/>
        <scheme val="minor"/>
      </rPr>
      <t xml:space="preserve"> S</t>
    </r>
    <r>
      <rPr>
        <vertAlign val="superscript"/>
        <sz val="10"/>
        <rFont val="Verdana"/>
        <family val="2"/>
      </rPr>
      <t>2-</t>
    </r>
    <r>
      <rPr>
        <sz val="12"/>
        <color theme="1"/>
        <rFont val="Calibri"/>
        <family val="2"/>
        <scheme val="minor"/>
      </rPr>
      <t xml:space="preserve"> are not included in these calculations, the alkalinity estimate reported in column EW includes only carbon and boron alkalinity, and should therefore be considered an approximation to total alkalinity</t>
    </r>
  </si>
  <si>
    <t xml:space="preserve">Contributors: </t>
  </si>
  <si>
    <t>Rae, Greenop, Henehan, Foster, Lear, Anagnostou, Misra, Hönisch</t>
  </si>
  <si>
    <t>REFERENCE AND CONTACT INFORMATION</t>
  </si>
  <si>
    <t>SAMPLE IDENTIFICATION</t>
  </si>
  <si>
    <t>AGE CONSTRAINTS</t>
  </si>
  <si>
    <t>ANALYTICAL SPECIFICATIONS</t>
  </si>
  <si>
    <t>VITAL EFFECT</t>
    <phoneticPr fontId="0" type="noConversion"/>
  </si>
  <si>
    <r>
      <rPr>
        <b/>
        <sz val="12"/>
        <rFont val="Calibri (Body)"/>
      </rPr>
      <t>CALCULATED</t>
    </r>
    <r>
      <rPr>
        <b/>
        <sz val="12"/>
        <rFont val="Symbol"/>
        <charset val="2"/>
      </rPr>
      <t xml:space="preserve"> d</t>
    </r>
    <r>
      <rPr>
        <b/>
        <vertAlign val="superscript"/>
        <sz val="12"/>
        <rFont val="Verdana"/>
        <family val="2"/>
      </rPr>
      <t>11</t>
    </r>
    <r>
      <rPr>
        <b/>
        <sz val="12"/>
        <rFont val="Verdana"/>
        <family val="2"/>
      </rPr>
      <t>B</t>
    </r>
    <r>
      <rPr>
        <b/>
        <vertAlign val="subscript"/>
        <sz val="12"/>
        <rFont val="Verdana"/>
        <family val="2"/>
      </rPr>
      <t>borate</t>
    </r>
  </si>
  <si>
    <t>ACCESSORY INPUTS</t>
  </si>
  <si>
    <t>METHOD OF TEMPERATURE DETERMINATION</t>
  </si>
  <si>
    <t>ALTERNATIVE METHOD OF TEMPERATURE RECONSTRUCTION</t>
  </si>
  <si>
    <t>SEAWATER COMPOSITION</t>
  </si>
  <si>
    <t>AQUEOUS BORON ISOTOPE FRACTIONATION</t>
  </si>
  <si>
    <r>
      <t>PARAMETERIZATION OF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 xml:space="preserve"> CALCULATION</t>
    </r>
  </si>
  <si>
    <t>SECOND PARAMETER OF THE CARBONATE SYSTEM</t>
  </si>
  <si>
    <t>CALCULATED PARAMETERS OF THE CARBONATE SYSTEM</t>
  </si>
  <si>
    <t>alternative Age (in case different models are available)</t>
  </si>
  <si>
    <r>
      <rPr>
        <sz val="12"/>
        <rFont val="Symbol"/>
        <charset val="2"/>
      </rPr>
      <t>d</t>
    </r>
    <r>
      <rPr>
        <vertAlign val="superscript"/>
        <sz val="12"/>
        <rFont val="Verdana"/>
        <family val="2"/>
      </rPr>
      <t>11</t>
    </r>
    <r>
      <rPr>
        <sz val="12"/>
        <rFont val="Verdana"/>
        <family val="2"/>
      </rPr>
      <t>B (relative to SRM 951)</t>
    </r>
  </si>
  <si>
    <r>
      <rPr>
        <b/>
        <sz val="12"/>
        <color indexed="8"/>
        <rFont val="Symbol"/>
        <charset val="2"/>
      </rPr>
      <t>d</t>
    </r>
    <r>
      <rPr>
        <b/>
        <vertAlign val="superscript"/>
        <sz val="12"/>
        <color indexed="8"/>
        <rFont val="Verdana"/>
        <family val="2"/>
      </rPr>
      <t>11</t>
    </r>
    <r>
      <rPr>
        <b/>
        <sz val="12"/>
        <color indexed="8"/>
        <rFont val="Verdana"/>
        <family val="2"/>
      </rPr>
      <t>B</t>
    </r>
    <r>
      <rPr>
        <b/>
        <vertAlign val="subscript"/>
        <sz val="12"/>
        <color indexed="8"/>
        <rFont val="Verdana"/>
        <family val="2"/>
      </rPr>
      <t>c</t>
    </r>
    <r>
      <rPr>
        <b/>
        <sz val="12"/>
        <color indexed="8"/>
        <rFont val="Verdana"/>
        <family val="2"/>
      </rPr>
      <t>/</t>
    </r>
    <r>
      <rPr>
        <b/>
        <sz val="12"/>
        <color indexed="8"/>
        <rFont val="Symbol"/>
        <charset val="2"/>
      </rPr>
      <t>d</t>
    </r>
    <r>
      <rPr>
        <b/>
        <vertAlign val="superscript"/>
        <sz val="12"/>
        <color indexed="8"/>
        <rFont val="Verdana"/>
        <family val="2"/>
      </rPr>
      <t>11</t>
    </r>
    <r>
      <rPr>
        <b/>
        <sz val="12"/>
        <color indexed="8"/>
        <rFont val="Verdana"/>
        <family val="2"/>
      </rPr>
      <t>B</t>
    </r>
    <r>
      <rPr>
        <b/>
        <vertAlign val="subscript"/>
        <sz val="12"/>
        <color indexed="8"/>
        <rFont val="Verdana"/>
        <family val="2"/>
      </rPr>
      <t>borate</t>
    </r>
    <r>
      <rPr>
        <b/>
        <sz val="12"/>
        <color indexed="8"/>
        <rFont val="Verdana"/>
        <family val="2"/>
      </rPr>
      <t xml:space="preserve"> calibration slope</t>
    </r>
  </si>
  <si>
    <r>
      <rPr>
        <b/>
        <sz val="12"/>
        <rFont val="Symbol"/>
        <charset val="2"/>
      </rPr>
      <t>d</t>
    </r>
    <r>
      <rPr>
        <b/>
        <vertAlign val="superscript"/>
        <sz val="12"/>
        <rFont val="Verdana"/>
        <family val="2"/>
      </rPr>
      <t>11</t>
    </r>
    <r>
      <rPr>
        <b/>
        <sz val="12"/>
        <rFont val="Verdana"/>
        <family val="2"/>
      </rPr>
      <t>B</t>
    </r>
    <r>
      <rPr>
        <b/>
        <vertAlign val="subscript"/>
        <sz val="12"/>
        <rFont val="Verdana"/>
        <family val="2"/>
      </rPr>
      <t>c</t>
    </r>
    <r>
      <rPr>
        <b/>
        <sz val="12"/>
        <rFont val="Verdana"/>
        <family val="2"/>
      </rPr>
      <t>/</t>
    </r>
    <r>
      <rPr>
        <b/>
        <sz val="12"/>
        <rFont val="Symbol"/>
        <charset val="2"/>
      </rPr>
      <t>d</t>
    </r>
    <r>
      <rPr>
        <b/>
        <vertAlign val="superscript"/>
        <sz val="12"/>
        <rFont val="Verdana"/>
        <family val="2"/>
      </rPr>
      <t>11</t>
    </r>
    <r>
      <rPr>
        <b/>
        <sz val="12"/>
        <rFont val="Verdana"/>
        <family val="2"/>
      </rPr>
      <t>B</t>
    </r>
    <r>
      <rPr>
        <b/>
        <vertAlign val="subscript"/>
        <sz val="12"/>
        <rFont val="Verdana"/>
        <family val="2"/>
      </rPr>
      <t>borate</t>
    </r>
    <r>
      <rPr>
        <b/>
        <sz val="12"/>
        <rFont val="Verdana"/>
        <family val="2"/>
      </rPr>
      <t xml:space="preserve"> calibration intercept</t>
    </r>
  </si>
  <si>
    <t>pressure (i.e. depth of foraminifer habitat)</t>
  </si>
  <si>
    <t xml:space="preserve">Temperature </t>
  </si>
  <si>
    <t xml:space="preserve"> Mg/Ca</t>
  </si>
  <si>
    <t>e.g., Alkenone UK'37, TEX 86</t>
  </si>
  <si>
    <t>Salinity</t>
  </si>
  <si>
    <t>[Ca] of seawater at S=35</t>
  </si>
  <si>
    <t>[Mg] of seawater at S=35</t>
  </si>
  <si>
    <t>[SO4] of seawater at S=35</t>
  </si>
  <si>
    <r>
      <t>[B]</t>
    </r>
    <r>
      <rPr>
        <b/>
        <vertAlign val="subscript"/>
        <sz val="12"/>
        <rFont val="Verdana"/>
        <family val="2"/>
      </rPr>
      <t>T</t>
    </r>
    <r>
      <rPr>
        <b/>
        <sz val="12"/>
        <rFont val="Verdana"/>
        <family val="2"/>
      </rPr>
      <t xml:space="preserve"> of seawater at S=35</t>
    </r>
  </si>
  <si>
    <r>
      <rPr>
        <b/>
        <sz val="12"/>
        <color indexed="8"/>
        <rFont val="Symbol"/>
        <charset val="2"/>
      </rPr>
      <t>d</t>
    </r>
    <r>
      <rPr>
        <b/>
        <vertAlign val="superscript"/>
        <sz val="12"/>
        <color indexed="8"/>
        <rFont val="Calibri"/>
        <family val="2"/>
      </rPr>
      <t>11</t>
    </r>
    <r>
      <rPr>
        <b/>
        <sz val="12"/>
        <color indexed="8"/>
        <rFont val="Calibri"/>
        <family val="2"/>
      </rPr>
      <t>B</t>
    </r>
    <r>
      <rPr>
        <b/>
        <vertAlign val="subscript"/>
        <sz val="12"/>
        <color indexed="8"/>
        <rFont val="Calibri"/>
        <family val="2"/>
      </rPr>
      <t>sw</t>
    </r>
  </si>
  <si>
    <t>pKB</t>
  </si>
  <si>
    <r>
      <rPr>
        <b/>
        <sz val="12"/>
        <rFont val="Symbol"/>
        <charset val="2"/>
      </rPr>
      <t>a</t>
    </r>
    <r>
      <rPr>
        <b/>
        <vertAlign val="subscript"/>
        <sz val="12"/>
        <rFont val="Verdana"/>
        <family val="2"/>
      </rPr>
      <t>B3-B4</t>
    </r>
    <r>
      <rPr>
        <b/>
        <sz val="12"/>
        <rFont val="Verdana"/>
        <family val="2"/>
      </rPr>
      <t xml:space="preserve"> </t>
    </r>
  </si>
  <si>
    <t>if applicable</t>
  </si>
  <si>
    <t>Name of individual entering the data</t>
  </si>
  <si>
    <t>Contact email</t>
  </si>
  <si>
    <t>Reference of the data product</t>
  </si>
  <si>
    <t>DOI link to reference</t>
  </si>
  <si>
    <t>Site (DSDP/ODP/IODP or other site number)</t>
  </si>
  <si>
    <t>Hole</t>
  </si>
  <si>
    <t>Core</t>
  </si>
  <si>
    <t>Section</t>
  </si>
  <si>
    <t>top cm</t>
  </si>
  <si>
    <t>bottom cm</t>
  </si>
  <si>
    <r>
      <t>core depth below seafloor (meters, specify CSF-A or CSF-B where applicable, original IODP record)</t>
    </r>
    <r>
      <rPr>
        <vertAlign val="superscript"/>
        <sz val="12"/>
        <rFont val="Verdana"/>
        <family val="2"/>
      </rPr>
      <t>a</t>
    </r>
  </si>
  <si>
    <r>
      <t>core composite depth below seafloor (meters, CCSF)</t>
    </r>
    <r>
      <rPr>
        <vertAlign val="superscript"/>
        <sz val="12"/>
        <rFont val="Verdana"/>
        <family val="2"/>
      </rPr>
      <t>a</t>
    </r>
  </si>
  <si>
    <t>reference for composite depth</t>
  </si>
  <si>
    <t>Location (e.g., Atlantic, Carribbean, South China Sea etc.)</t>
  </si>
  <si>
    <t>Modern Latitude (decimal degree, south negative)</t>
  </si>
  <si>
    <t>Modern Longitude (decimal degree, west negative)</t>
  </si>
  <si>
    <t>Paleo Latitude (decimal degree, south negative)</t>
  </si>
  <si>
    <t>Paleo Longitude (decimal degree, west negative)</t>
  </si>
  <si>
    <t>Modern elevation (m), below sea level negative</t>
  </si>
  <si>
    <t>Paleo elevation (m), below sea level negative</t>
  </si>
  <si>
    <t>reference and Method to determine Paleo position</t>
  </si>
  <si>
    <t>notes about any flags in the studied core section</t>
  </si>
  <si>
    <t>Age (yr BP)</t>
  </si>
  <si>
    <t>type of uncertainty (e.g., set value, normal distribution, +/- range)</t>
  </si>
  <si>
    <r>
      <t>2</t>
    </r>
    <r>
      <rPr>
        <sz val="12"/>
        <color rgb="FF000000"/>
        <rFont val="Symbol"/>
        <charset val="2"/>
      </rPr>
      <t>s</t>
    </r>
    <r>
      <rPr>
        <sz val="12"/>
        <color rgb="FF000000"/>
        <rFont val="Verdana"/>
        <family val="2"/>
      </rPr>
      <t xml:space="preserve"> uncertainty (if +/- range is used, it should be separated with a comma, e.g. i,ii, for +i, -ii)</t>
    </r>
  </si>
  <si>
    <t>Age Scale (GTS 20XX)</t>
  </si>
  <si>
    <t>age method (nannofossil biostratigraphy, radiolaria, magnetic polarity, radiometric etc.)</t>
  </si>
  <si>
    <t>reference to age model, if different from primary reference of data set</t>
  </si>
  <si>
    <t>foraminifer species analyzed</t>
  </si>
  <si>
    <t>foraminifer size class (µm)</t>
  </si>
  <si>
    <t xml:space="preserve">number of foraminifera shells per sample </t>
  </si>
  <si>
    <t>total sample weight (mg)</t>
  </si>
  <si>
    <t>Reference for sample  cleaning procedure</t>
  </si>
  <si>
    <t>Boron separation method (e.g., column chemistry, microsublimation)</t>
  </si>
  <si>
    <t>analytical Method (e.g., MC-ICP-MS, P-TIMS, N-TIMS etc)</t>
  </si>
  <si>
    <r>
      <rPr>
        <sz val="12"/>
        <rFont val="Symbol"/>
        <charset val="2"/>
      </rPr>
      <t>d</t>
    </r>
    <r>
      <rPr>
        <vertAlign val="superscript"/>
        <sz val="12"/>
        <rFont val="Verdana"/>
        <family val="2"/>
      </rPr>
      <t>11</t>
    </r>
    <r>
      <rPr>
        <sz val="12"/>
        <rFont val="Verdana"/>
        <family val="2"/>
      </rPr>
      <t>B of individual replicate measurements of the same solution; insert rows as needed below, do not fill out other columns for each replicate</t>
    </r>
  </si>
  <si>
    <r>
      <rPr>
        <sz val="12"/>
        <color theme="1"/>
        <rFont val="Symbol"/>
        <charset val="2"/>
      </rPr>
      <t>d</t>
    </r>
    <r>
      <rPr>
        <vertAlign val="superscript"/>
        <sz val="12"/>
        <color theme="1"/>
        <rFont val="Verdana"/>
        <family val="2"/>
      </rPr>
      <t>11</t>
    </r>
    <r>
      <rPr>
        <sz val="12"/>
        <color theme="1"/>
        <rFont val="Verdana"/>
        <family val="2"/>
      </rPr>
      <t>B (‰, average of replicates)</t>
    </r>
  </si>
  <si>
    <t>type of uncertainty (e.g., set value, normal distribution, specify whether uncertainty is presented as standard deviation or standard error)</t>
  </si>
  <si>
    <r>
      <t>2</t>
    </r>
    <r>
      <rPr>
        <sz val="12"/>
        <color rgb="FF000000"/>
        <rFont val="Symbol"/>
        <charset val="2"/>
      </rPr>
      <t>s</t>
    </r>
    <r>
      <rPr>
        <sz val="12"/>
        <color rgb="FF000000"/>
        <rFont val="Verdana"/>
        <family val="2"/>
      </rPr>
      <t xml:space="preserve"> uncertainty (report internal or external reproducibility, whichever is larger)</t>
    </r>
  </si>
  <si>
    <t>slope value</t>
  </si>
  <si>
    <t>type of uncertainty (e.g., set value, normal distribution)</t>
  </si>
  <si>
    <r>
      <t>2</t>
    </r>
    <r>
      <rPr>
        <sz val="12"/>
        <color theme="1"/>
        <rFont val="Symbol"/>
        <charset val="2"/>
      </rPr>
      <t xml:space="preserve">s </t>
    </r>
    <r>
      <rPr>
        <sz val="12"/>
        <color theme="1"/>
        <rFont val="Verdana"/>
        <family val="2"/>
      </rPr>
      <t>uncertainty</t>
    </r>
  </si>
  <si>
    <t>intercept value</t>
  </si>
  <si>
    <t>Reference for calibration slope</t>
  </si>
  <si>
    <t>Notes (e.g., shell size corrected?)</t>
  </si>
  <si>
    <r>
      <rPr>
        <sz val="12"/>
        <color theme="1"/>
        <rFont val="Symbol"/>
        <charset val="2"/>
      </rPr>
      <t>d</t>
    </r>
    <r>
      <rPr>
        <vertAlign val="superscript"/>
        <sz val="12"/>
        <color theme="1"/>
        <rFont val="Verdana"/>
        <family val="2"/>
      </rPr>
      <t>11</t>
    </r>
    <r>
      <rPr>
        <sz val="12"/>
        <color theme="1"/>
        <rFont val="Verdana"/>
        <family val="2"/>
      </rPr>
      <t>B</t>
    </r>
    <r>
      <rPr>
        <vertAlign val="subscript"/>
        <sz val="12"/>
        <color theme="1"/>
        <rFont val="Verdana"/>
        <family val="2"/>
      </rPr>
      <t xml:space="preserve">borate </t>
    </r>
    <r>
      <rPr>
        <sz val="12"/>
        <color theme="1"/>
        <rFont val="Verdana"/>
        <family val="2"/>
      </rPr>
      <t>(‰)</t>
    </r>
  </si>
  <si>
    <r>
      <t xml:space="preserve">notes about uncertainty estimate: e.g., included T, S, </t>
    </r>
    <r>
      <rPr>
        <sz val="12"/>
        <rFont val="Symbol"/>
        <charset val="2"/>
      </rPr>
      <t>d</t>
    </r>
    <r>
      <rPr>
        <vertAlign val="superscript"/>
        <sz val="12"/>
        <rFont val="Verdana"/>
        <family val="2"/>
      </rPr>
      <t>11</t>
    </r>
    <r>
      <rPr>
        <sz val="12"/>
        <rFont val="Verdana"/>
        <family val="2"/>
      </rPr>
      <t>B</t>
    </r>
    <r>
      <rPr>
        <vertAlign val="subscript"/>
        <sz val="12"/>
        <rFont val="Verdana"/>
        <family val="2"/>
      </rPr>
      <t>sw</t>
    </r>
    <r>
      <rPr>
        <sz val="12"/>
        <rFont val="Verdana"/>
        <family val="2"/>
      </rPr>
      <t>, calibration slope and intercept</t>
    </r>
  </si>
  <si>
    <t>Error propagation method</t>
  </si>
  <si>
    <t>depth habitat (m)</t>
  </si>
  <si>
    <t>temperature (°C)</t>
  </si>
  <si>
    <t>Mg/Ca of individual replicate measurements; insert rows as needed below, do not fill out other columns for each replicate</t>
  </si>
  <si>
    <t>Mg/Ca  (mmol/mol, average of replicates)</t>
  </si>
  <si>
    <t>temperature calibration equation</t>
  </si>
  <si>
    <t>reference for temperature calibration equation</t>
  </si>
  <si>
    <r>
      <t>Mg/Ca</t>
    </r>
    <r>
      <rPr>
        <vertAlign val="subscript"/>
        <sz val="12"/>
        <rFont val="Verdana"/>
        <family val="2"/>
      </rPr>
      <t xml:space="preserve">sw </t>
    </r>
    <r>
      <rPr>
        <sz val="12"/>
        <rFont val="Verdana"/>
        <family val="2"/>
      </rPr>
      <t>correction (list reference if applied)</t>
    </r>
  </si>
  <si>
    <t>salinity correction (list reference if applied)</t>
  </si>
  <si>
    <t>dissolution correction (list reference if applied)</t>
  </si>
  <si>
    <t>pH correction (list reference if applied)</t>
  </si>
  <si>
    <t>proxy value of individual replicate measurements; insert rows as needed below, do not fill out other columns for each replicate</t>
  </si>
  <si>
    <t>average proxy value (please specify units)</t>
  </si>
  <si>
    <t xml:space="preserve">temperature calibration equation </t>
  </si>
  <si>
    <r>
      <t xml:space="preserve">used same sample material as for </t>
    </r>
    <r>
      <rPr>
        <sz val="12"/>
        <rFont val="Symbol"/>
        <charset val="2"/>
      </rPr>
      <t>d</t>
    </r>
    <r>
      <rPr>
        <vertAlign val="superscript"/>
        <sz val="12"/>
        <rFont val="Verdana"/>
        <family val="2"/>
      </rPr>
      <t>11</t>
    </r>
    <r>
      <rPr>
        <sz val="12"/>
        <rFont val="Verdana"/>
        <family val="2"/>
      </rPr>
      <t>B analyses? If not, provide details</t>
    </r>
  </si>
  <si>
    <t>Salinity (unit-less)</t>
  </si>
  <si>
    <t>method of salinity estimation (list reference if applicable)</t>
  </si>
  <si>
    <t>[Ca] (mol/kg)</t>
  </si>
  <si>
    <t>log [Ca], mol/kg (do not change, calculated automatically)</t>
  </si>
  <si>
    <t>log [Ca] uncertainty (do not change, calculated automatically)</t>
  </si>
  <si>
    <t xml:space="preserve">reference for [Ca] of seawater value </t>
  </si>
  <si>
    <t>[Mg] (mol/kg)</t>
  </si>
  <si>
    <t>log [Mg], mol/kg (do not change, calculated automatically)</t>
  </si>
  <si>
    <t>log [Mg] uncertainty (do not change, calculated automatically)</t>
  </si>
  <si>
    <t>reference for [Mg] of seawater value</t>
  </si>
  <si>
    <t>[SO4] (mol/kg)</t>
  </si>
  <si>
    <t>log [SO4], mol/kg (do not change, calculated automatically)</t>
  </si>
  <si>
    <t>log [SO4] uncertainty (do not change, calculated automatically)</t>
  </si>
  <si>
    <t>reference for [SO4] of seawater value</t>
  </si>
  <si>
    <r>
      <t>[B]</t>
    </r>
    <r>
      <rPr>
        <vertAlign val="subscript"/>
        <sz val="12"/>
        <color theme="1"/>
        <rFont val="Verdana"/>
        <family val="2"/>
      </rPr>
      <t xml:space="preserve">T </t>
    </r>
    <r>
      <rPr>
        <sz val="12"/>
        <color theme="1"/>
        <rFont val="Verdana"/>
        <family val="2"/>
      </rPr>
      <t>(mol/kg)</t>
    </r>
  </si>
  <si>
    <r>
      <t>log [B]</t>
    </r>
    <r>
      <rPr>
        <vertAlign val="subscript"/>
        <sz val="12"/>
        <color theme="1"/>
        <rFont val="Verdana"/>
        <family val="2"/>
      </rPr>
      <t>T</t>
    </r>
    <r>
      <rPr>
        <sz val="12"/>
        <color theme="1"/>
        <rFont val="Verdana"/>
        <family val="2"/>
      </rPr>
      <t>, mol/kg (do not change, calculated automatically)</t>
    </r>
  </si>
  <si>
    <r>
      <t>log [B]</t>
    </r>
    <r>
      <rPr>
        <vertAlign val="subscript"/>
        <sz val="12"/>
        <color theme="1"/>
        <rFont val="Verdana"/>
        <family val="2"/>
      </rPr>
      <t>T</t>
    </r>
    <r>
      <rPr>
        <sz val="12"/>
        <color theme="1"/>
        <rFont val="Verdana"/>
        <family val="2"/>
      </rPr>
      <t xml:space="preserve"> uncertainty (do not change, calculated automatically)</t>
    </r>
  </si>
  <si>
    <r>
      <t>reference for [B]</t>
    </r>
    <r>
      <rPr>
        <vertAlign val="subscript"/>
        <sz val="12"/>
        <rFont val="Verdana"/>
        <family val="2"/>
      </rPr>
      <t>T</t>
    </r>
    <r>
      <rPr>
        <sz val="12"/>
        <rFont val="Verdana"/>
        <family val="2"/>
      </rPr>
      <t xml:space="preserve"> value</t>
    </r>
  </si>
  <si>
    <r>
      <rPr>
        <sz val="12"/>
        <color theme="1"/>
        <rFont val="Symbol"/>
        <charset val="2"/>
      </rPr>
      <t>d</t>
    </r>
    <r>
      <rPr>
        <vertAlign val="superscript"/>
        <sz val="12"/>
        <color theme="1"/>
        <rFont val="Verdana"/>
        <family val="2"/>
      </rPr>
      <t>11</t>
    </r>
    <r>
      <rPr>
        <sz val="12"/>
        <color theme="1"/>
        <rFont val="Verdana"/>
        <family val="2"/>
      </rPr>
      <t>B</t>
    </r>
    <r>
      <rPr>
        <vertAlign val="subscript"/>
        <sz val="12"/>
        <color theme="1"/>
        <rFont val="Verdana"/>
        <family val="2"/>
      </rPr>
      <t>sw</t>
    </r>
    <r>
      <rPr>
        <sz val="12"/>
        <color theme="1"/>
        <rFont val="Verdana"/>
        <family val="2"/>
      </rPr>
      <t xml:space="preserve"> (‰)</t>
    </r>
  </si>
  <si>
    <r>
      <t xml:space="preserve">reference  for </t>
    </r>
    <r>
      <rPr>
        <sz val="12"/>
        <rFont val="Symbol"/>
        <charset val="2"/>
      </rPr>
      <t>d</t>
    </r>
    <r>
      <rPr>
        <vertAlign val="superscript"/>
        <sz val="12"/>
        <rFont val="Verdana"/>
        <family val="2"/>
      </rPr>
      <t>11</t>
    </r>
    <r>
      <rPr>
        <sz val="12"/>
        <rFont val="Verdana"/>
        <family val="2"/>
      </rPr>
      <t>B</t>
    </r>
    <r>
      <rPr>
        <vertAlign val="subscript"/>
        <sz val="12"/>
        <rFont val="Verdana"/>
        <family val="2"/>
      </rPr>
      <t>sw</t>
    </r>
  </si>
  <si>
    <t>reference for pKB and for correction of major ion composition, if applied</t>
  </si>
  <si>
    <t>reference for pressure effect on pKB</t>
  </si>
  <si>
    <r>
      <t xml:space="preserve">value for </t>
    </r>
    <r>
      <rPr>
        <sz val="12"/>
        <color theme="1"/>
        <rFont val="Symbol"/>
        <charset val="2"/>
      </rPr>
      <t>a</t>
    </r>
    <r>
      <rPr>
        <vertAlign val="subscript"/>
        <sz val="12"/>
        <color theme="1"/>
        <rFont val="Verdana"/>
        <family val="2"/>
      </rPr>
      <t>B3-B4</t>
    </r>
    <r>
      <rPr>
        <sz val="12"/>
        <color theme="1"/>
        <rFont val="Verdana"/>
        <family val="2"/>
      </rPr>
      <t xml:space="preserve"> </t>
    </r>
  </si>
  <si>
    <r>
      <t xml:space="preserve">equation for temperature correction of </t>
    </r>
    <r>
      <rPr>
        <sz val="12"/>
        <rFont val="Symbol"/>
        <charset val="2"/>
      </rPr>
      <t>a</t>
    </r>
    <r>
      <rPr>
        <vertAlign val="subscript"/>
        <sz val="12"/>
        <rFont val="Verdana"/>
        <family val="2"/>
      </rPr>
      <t>B3-B4</t>
    </r>
    <r>
      <rPr>
        <sz val="12"/>
        <rFont val="Verdana"/>
        <family val="2"/>
      </rPr>
      <t xml:space="preserve"> (if applied)</t>
    </r>
  </si>
  <si>
    <r>
      <t xml:space="preserve">reference for temperature correction of </t>
    </r>
    <r>
      <rPr>
        <sz val="12"/>
        <rFont val="Symbol"/>
        <charset val="2"/>
      </rPr>
      <t>a</t>
    </r>
    <r>
      <rPr>
        <vertAlign val="subscript"/>
        <sz val="12"/>
        <rFont val="Verdana"/>
        <family val="2"/>
      </rPr>
      <t>B3-B4</t>
    </r>
    <r>
      <rPr>
        <sz val="12"/>
        <rFont val="Verdana"/>
        <family val="2"/>
      </rPr>
      <t xml:space="preserve"> (if applied)</t>
    </r>
  </si>
  <si>
    <r>
      <t>CO</t>
    </r>
    <r>
      <rPr>
        <vertAlign val="subscript"/>
        <sz val="12"/>
        <rFont val="Verdana"/>
        <family val="2"/>
      </rPr>
      <t>2</t>
    </r>
    <r>
      <rPr>
        <sz val="12"/>
        <rFont val="Verdana"/>
        <family val="2"/>
      </rPr>
      <t xml:space="preserve"> calculation program and version, e.g. CO2SYS, seacarb, other (please specify)</t>
    </r>
  </si>
  <si>
    <t>reference for pK0 and for correction of major ion composition, if applied</t>
  </si>
  <si>
    <t>reference for pK1 and for correction of major ion composition, if applied</t>
  </si>
  <si>
    <t>reference for pK2 and for correction of major ion composition, if applied</t>
  </si>
  <si>
    <r>
      <t>reference for pKHSO</t>
    </r>
    <r>
      <rPr>
        <vertAlign val="subscript"/>
        <sz val="12"/>
        <color theme="1"/>
        <rFont val="Verdana"/>
        <family val="2"/>
      </rPr>
      <t>4</t>
    </r>
  </si>
  <si>
    <r>
      <t>reference for pKsp</t>
    </r>
    <r>
      <rPr>
        <vertAlign val="subscript"/>
        <sz val="12"/>
        <rFont val="Verdana"/>
        <family val="2"/>
      </rPr>
      <t xml:space="preserve">calcite </t>
    </r>
    <r>
      <rPr>
        <sz val="12"/>
        <rFont val="Verdana"/>
        <family val="2"/>
      </rPr>
      <t>and pKsp</t>
    </r>
    <r>
      <rPr>
        <vertAlign val="subscript"/>
        <sz val="12"/>
        <rFont val="Verdana"/>
        <family val="2"/>
      </rPr>
      <t xml:space="preserve">aragonite </t>
    </r>
    <r>
      <rPr>
        <sz val="12"/>
        <rFont val="Verdana"/>
        <family val="2"/>
      </rPr>
      <t>and for correction of major ion composition, if applied</t>
    </r>
  </si>
  <si>
    <r>
      <t>reference for pressure effect on pKsp</t>
    </r>
    <r>
      <rPr>
        <vertAlign val="subscript"/>
        <sz val="12"/>
        <rFont val="Verdana"/>
        <family val="2"/>
      </rPr>
      <t xml:space="preserve">calcite </t>
    </r>
    <r>
      <rPr>
        <sz val="12"/>
        <rFont val="Verdana"/>
        <family val="2"/>
      </rPr>
      <t>and pKsp</t>
    </r>
    <r>
      <rPr>
        <vertAlign val="subscript"/>
        <sz val="12"/>
        <rFont val="Verdana"/>
        <family val="2"/>
      </rPr>
      <t>aragonite</t>
    </r>
  </si>
  <si>
    <r>
      <t>Parameter used (e.g., alkalinity</t>
    </r>
    <r>
      <rPr>
        <sz val="12"/>
        <rFont val="Verdana"/>
        <family val="2"/>
      </rPr>
      <t>, DIC, [CO</t>
    </r>
    <r>
      <rPr>
        <vertAlign val="subscript"/>
        <sz val="12"/>
        <rFont val="Verdana"/>
        <family val="2"/>
      </rPr>
      <t>3</t>
    </r>
    <r>
      <rPr>
        <vertAlign val="superscript"/>
        <sz val="12"/>
        <rFont val="Verdana"/>
        <family val="2"/>
      </rPr>
      <t>2-</t>
    </r>
    <r>
      <rPr>
        <sz val="12"/>
        <rFont val="Verdana"/>
        <family val="2"/>
      </rPr>
      <t>]</t>
    </r>
  </si>
  <si>
    <r>
      <t xml:space="preserve">Method for deriving 2nd parameter (e.g., CCD, </t>
    </r>
    <r>
      <rPr>
        <sz val="12"/>
        <rFont val="Symbol"/>
        <charset val="2"/>
      </rPr>
      <t>W</t>
    </r>
    <r>
      <rPr>
        <sz val="12"/>
        <rFont val="Verdana"/>
        <family val="2"/>
      </rPr>
      <t>, LOSCAR, GENIE, code can be submitted as supplement)</t>
    </r>
  </si>
  <si>
    <t>Reference for second parameter (if not primary reference of data set)</t>
  </si>
  <si>
    <r>
      <t>central value (</t>
    </r>
    <r>
      <rPr>
        <sz val="12"/>
        <color theme="1"/>
        <rFont val="Verdana"/>
        <family val="2"/>
      </rPr>
      <t>mol/kg)</t>
    </r>
  </si>
  <si>
    <t>log central value (mol/kg, do not change, calculated automatically)</t>
  </si>
  <si>
    <r>
      <t>log 2</t>
    </r>
    <r>
      <rPr>
        <sz val="12"/>
        <color theme="1"/>
        <rFont val="Symbol"/>
        <charset val="2"/>
      </rPr>
      <t xml:space="preserve">s </t>
    </r>
    <r>
      <rPr>
        <sz val="12"/>
        <color theme="1"/>
        <rFont val="Verdana"/>
        <family val="2"/>
      </rPr>
      <t>uncertainty (do not change, calculated automatically)</t>
    </r>
  </si>
  <si>
    <r>
      <rPr>
        <sz val="12"/>
        <color theme="1"/>
        <rFont val="Symbol"/>
        <charset val="2"/>
      </rPr>
      <t>W</t>
    </r>
    <r>
      <rPr>
        <vertAlign val="subscript"/>
        <sz val="12"/>
        <color theme="1"/>
        <rFont val="Verdana"/>
        <family val="2"/>
      </rPr>
      <t xml:space="preserve">calcite </t>
    </r>
    <r>
      <rPr>
        <sz val="12"/>
        <color theme="1"/>
        <rFont val="Verdana"/>
        <family val="2"/>
      </rPr>
      <t>(if used as a constraint)</t>
    </r>
  </si>
  <si>
    <r>
      <t xml:space="preserve">log </t>
    </r>
    <r>
      <rPr>
        <sz val="12"/>
        <color theme="1"/>
        <rFont val="Symbol"/>
        <charset val="2"/>
      </rPr>
      <t>W</t>
    </r>
    <r>
      <rPr>
        <vertAlign val="subscript"/>
        <sz val="12"/>
        <color theme="1"/>
        <rFont val="Verdana"/>
        <family val="2"/>
      </rPr>
      <t>calcite</t>
    </r>
    <r>
      <rPr>
        <sz val="12"/>
        <color theme="1"/>
        <rFont val="Verdana"/>
        <family val="2"/>
      </rPr>
      <t xml:space="preserve"> (do not change, calculated automatically)</t>
    </r>
  </si>
  <si>
    <r>
      <t xml:space="preserve">log uncertainty </t>
    </r>
    <r>
      <rPr>
        <sz val="12"/>
        <color theme="1"/>
        <rFont val="Symbol"/>
        <charset val="2"/>
      </rPr>
      <t>W</t>
    </r>
    <r>
      <rPr>
        <vertAlign val="subscript"/>
        <sz val="12"/>
        <color theme="1"/>
        <rFont val="Verdana"/>
        <family val="2"/>
      </rPr>
      <t>calcite</t>
    </r>
    <r>
      <rPr>
        <sz val="12"/>
        <color theme="1"/>
        <rFont val="Verdana"/>
        <family val="2"/>
      </rPr>
      <t xml:space="preserve"> (do not change, calculated automatically)</t>
    </r>
  </si>
  <si>
    <t>pH</t>
  </si>
  <si>
    <t>pH scale reported (e.g., total scale, seawater scale)</t>
  </si>
  <si>
    <r>
      <t>+ pH uncertainty (2</t>
    </r>
    <r>
      <rPr>
        <sz val="12"/>
        <rFont val="Symbol"/>
        <charset val="2"/>
      </rPr>
      <t>s</t>
    </r>
    <r>
      <rPr>
        <sz val="12"/>
        <rFont val="Verdana"/>
        <family val="2"/>
      </rPr>
      <t>)</t>
    </r>
  </si>
  <si>
    <r>
      <t>- pH uncertainty (2</t>
    </r>
    <r>
      <rPr>
        <sz val="12"/>
        <rFont val="Symbol"/>
        <charset val="2"/>
      </rPr>
      <t>s</t>
    </r>
    <r>
      <rPr>
        <sz val="12"/>
        <rFont val="Verdana"/>
        <family val="2"/>
      </rPr>
      <t>)</t>
    </r>
  </si>
  <si>
    <r>
      <t>Aqueous pCO</t>
    </r>
    <r>
      <rPr>
        <vertAlign val="subscript"/>
        <sz val="12"/>
        <rFont val="Verdana"/>
        <family val="2"/>
      </rPr>
      <t>2</t>
    </r>
    <r>
      <rPr>
        <sz val="12"/>
        <rFont val="Verdana"/>
        <family val="2"/>
      </rPr>
      <t xml:space="preserve"> (µatm)</t>
    </r>
  </si>
  <si>
    <r>
      <t>Air-sea pCO</t>
    </r>
    <r>
      <rPr>
        <vertAlign val="subscript"/>
        <sz val="12"/>
        <rFont val="Verdana"/>
        <family val="2"/>
      </rPr>
      <t>2</t>
    </r>
    <r>
      <rPr>
        <sz val="12"/>
        <rFont val="Verdana"/>
        <family val="2"/>
      </rPr>
      <t xml:space="preserve"> disequilibrium (µatm)</t>
    </r>
  </si>
  <si>
    <t xml:space="preserve">Notes about air-sea disequilibrium: what is the estimate based on; are there assumptions on seasonality? </t>
  </si>
  <si>
    <r>
      <rPr>
        <vertAlign val="superscript"/>
        <sz val="12"/>
        <rFont val="Verdana"/>
        <family val="2"/>
      </rPr>
      <t>b</t>
    </r>
    <r>
      <rPr>
        <sz val="12"/>
        <rFont val="Verdana"/>
        <family val="2"/>
      </rPr>
      <t>Atmospheric pCO</t>
    </r>
    <r>
      <rPr>
        <vertAlign val="subscript"/>
        <sz val="12"/>
        <rFont val="Verdana"/>
        <family val="2"/>
      </rPr>
      <t>2</t>
    </r>
    <r>
      <rPr>
        <sz val="12"/>
        <rFont val="Verdana"/>
        <family val="2"/>
      </rPr>
      <t xml:space="preserve"> (i.e. after correction for any modern air-sea disequilibrium, µatm)</t>
    </r>
  </si>
  <si>
    <r>
      <t>+ pCO</t>
    </r>
    <r>
      <rPr>
        <vertAlign val="subscript"/>
        <sz val="12"/>
        <rFont val="Verdana"/>
        <family val="2"/>
      </rPr>
      <t>2</t>
    </r>
    <r>
      <rPr>
        <sz val="12"/>
        <rFont val="Verdana"/>
        <family val="2"/>
      </rPr>
      <t xml:space="preserve"> uncertainty (2</t>
    </r>
    <r>
      <rPr>
        <sz val="12"/>
        <rFont val="Symbol"/>
        <charset val="2"/>
      </rPr>
      <t>s</t>
    </r>
    <r>
      <rPr>
        <sz val="12"/>
        <rFont val="Verdana"/>
        <family val="2"/>
      </rPr>
      <t>)</t>
    </r>
  </si>
  <si>
    <r>
      <t>- pCO</t>
    </r>
    <r>
      <rPr>
        <vertAlign val="subscript"/>
        <sz val="12"/>
        <color theme="1"/>
        <rFont val="Verdana"/>
        <family val="2"/>
      </rPr>
      <t xml:space="preserve">2 </t>
    </r>
    <r>
      <rPr>
        <sz val="12"/>
        <color theme="1"/>
        <rFont val="Verdana"/>
        <family val="2"/>
      </rPr>
      <t>uncertainty (2</t>
    </r>
    <r>
      <rPr>
        <sz val="12"/>
        <color theme="1"/>
        <rFont val="Symbol"/>
        <charset val="2"/>
      </rPr>
      <t>s</t>
    </r>
    <r>
      <rPr>
        <sz val="12"/>
        <color theme="1"/>
        <rFont val="Verdana"/>
        <family val="2"/>
      </rPr>
      <t>)</t>
    </r>
  </si>
  <si>
    <t>Error propagation method (code can be provided in supplement)</t>
  </si>
  <si>
    <r>
      <t>parameters included in the error propagation (e.g., calibration uncertainty,</t>
    </r>
    <r>
      <rPr>
        <sz val="12"/>
        <rFont val="Symbol"/>
        <charset val="2"/>
      </rPr>
      <t xml:space="preserve"> d</t>
    </r>
    <r>
      <rPr>
        <vertAlign val="superscript"/>
        <sz val="12"/>
        <rFont val="Verdana"/>
        <family val="2"/>
      </rPr>
      <t>11</t>
    </r>
    <r>
      <rPr>
        <sz val="12"/>
        <rFont val="Verdana"/>
        <family val="2"/>
      </rPr>
      <t>B</t>
    </r>
    <r>
      <rPr>
        <vertAlign val="subscript"/>
        <sz val="12"/>
        <rFont val="Verdana"/>
        <family val="2"/>
      </rPr>
      <t>sw</t>
    </r>
    <r>
      <rPr>
        <sz val="12"/>
        <rFont val="Verdana"/>
        <family val="2"/>
      </rPr>
      <t>, T, S, second parameter of the carbonate system)</t>
    </r>
  </si>
  <si>
    <r>
      <rPr>
        <vertAlign val="superscript"/>
        <sz val="12"/>
        <rFont val="Verdana"/>
        <family val="2"/>
      </rPr>
      <t>c</t>
    </r>
    <r>
      <rPr>
        <sz val="12"/>
        <rFont val="Verdana"/>
        <family val="2"/>
      </rPr>
      <t>Alkalinity (µmol/kg, if not used as an input parameter)</t>
    </r>
  </si>
  <si>
    <r>
      <t>2</t>
    </r>
    <r>
      <rPr>
        <sz val="12"/>
        <rFont val="Symbol"/>
        <charset val="2"/>
      </rPr>
      <t>s</t>
    </r>
    <r>
      <rPr>
        <sz val="12"/>
        <rFont val="Verdana"/>
        <family val="2"/>
      </rPr>
      <t xml:space="preserve"> uncertainty in alkalinity (µmol/kg)</t>
    </r>
  </si>
  <si>
    <t>DIC (µmol/kg, if not used as an input parameter</t>
  </si>
  <si>
    <r>
      <t>2</t>
    </r>
    <r>
      <rPr>
        <sz val="12"/>
        <rFont val="Symbol"/>
        <charset val="2"/>
      </rPr>
      <t>s</t>
    </r>
    <r>
      <rPr>
        <sz val="12"/>
        <rFont val="Verdana"/>
        <family val="2"/>
      </rPr>
      <t xml:space="preserve"> uncertainty in DIC (µmol/kg)</t>
    </r>
  </si>
  <si>
    <r>
      <rPr>
        <sz val="12"/>
        <rFont val="Symbol"/>
        <charset val="2"/>
      </rPr>
      <t>W</t>
    </r>
    <r>
      <rPr>
        <vertAlign val="subscript"/>
        <sz val="12"/>
        <rFont val="Verdana"/>
        <family val="2"/>
      </rPr>
      <t>calcite</t>
    </r>
    <r>
      <rPr>
        <sz val="12"/>
        <rFont val="Verdana"/>
        <family val="2"/>
      </rPr>
      <t>, if not used as an input parameter</t>
    </r>
  </si>
  <si>
    <r>
      <t>2</t>
    </r>
    <r>
      <rPr>
        <sz val="12"/>
        <rFont val="Symbol"/>
        <charset val="2"/>
      </rPr>
      <t>s</t>
    </r>
    <r>
      <rPr>
        <sz val="12"/>
        <rFont val="Verdana"/>
        <family val="2"/>
      </rPr>
      <t xml:space="preserve"> uncertainty in </t>
    </r>
    <r>
      <rPr>
        <sz val="12"/>
        <rFont val="Symbol"/>
        <charset val="2"/>
      </rPr>
      <t>W</t>
    </r>
    <r>
      <rPr>
        <vertAlign val="subscript"/>
        <sz val="12"/>
        <rFont val="Verdana"/>
        <family val="2"/>
      </rPr>
      <t>calcite</t>
    </r>
  </si>
  <si>
    <r>
      <rPr>
        <sz val="12"/>
        <rFont val="Symbol"/>
        <charset val="2"/>
      </rPr>
      <t>W</t>
    </r>
    <r>
      <rPr>
        <vertAlign val="subscript"/>
        <sz val="12"/>
        <rFont val="Verdana"/>
        <family val="2"/>
      </rPr>
      <t>aragonite</t>
    </r>
    <r>
      <rPr>
        <sz val="12"/>
        <rFont val="Verdana"/>
        <family val="2"/>
      </rPr>
      <t>, if not used as an input parameter</t>
    </r>
  </si>
  <si>
    <r>
      <t>2</t>
    </r>
    <r>
      <rPr>
        <sz val="12"/>
        <rFont val="Symbol"/>
        <charset val="2"/>
      </rPr>
      <t>s</t>
    </r>
    <r>
      <rPr>
        <sz val="12"/>
        <rFont val="Verdana"/>
        <family val="2"/>
      </rPr>
      <t xml:space="preserve"> uncertainty in </t>
    </r>
    <r>
      <rPr>
        <sz val="12"/>
        <rFont val="Symbol"/>
        <charset val="2"/>
      </rPr>
      <t>W</t>
    </r>
    <r>
      <rPr>
        <vertAlign val="subscript"/>
        <sz val="12"/>
        <rFont val="Verdana"/>
        <family val="2"/>
      </rPr>
      <t>aragonite</t>
    </r>
  </si>
  <si>
    <t>Additional Notes</t>
  </si>
  <si>
    <t>Michael Henehan</t>
  </si>
  <si>
    <t>henehan@gfz-potsdam.de</t>
  </si>
  <si>
    <t xml:space="preserve">http://dx.doi.org/10.1016/j.epsl.2012.12.029 </t>
  </si>
  <si>
    <t>ODP 999</t>
  </si>
  <si>
    <t>A</t>
  </si>
  <si>
    <t>Carribbean</t>
  </si>
  <si>
    <t>n/a: all in first core section</t>
  </si>
  <si>
    <t>n/a, pleistocene age</t>
  </si>
  <si>
    <t>none</t>
  </si>
  <si>
    <t>set value</t>
  </si>
  <si>
    <t>14C Age- absolute calendar age</t>
  </si>
  <si>
    <t xml:space="preserve">Interpolation between 14C dates </t>
  </si>
  <si>
    <t>Matthew Schmidt et al. 2006, G-cubed. Doi:10.1029/2005GC000957</t>
  </si>
  <si>
    <t xml:space="preserve">Globigerinoides ruber (ss) </t>
  </si>
  <si>
    <t>300-355</t>
  </si>
  <si>
    <t>http://dx.doi.org/10.1016/j.epsl.2012.12.029</t>
  </si>
  <si>
    <t>Henehan et al., 2013. Calibration of the boron isotope proxy in the planktonic foraminifera Globigerinoides ruber for use in palaeo-CO2 reconstruction. Earth Planet. Sci. Lett. 364; 111-122. Recalculated data originally generated by Foster (2008), EPSL</t>
  </si>
  <si>
    <t>not known</t>
  </si>
  <si>
    <t>1-3</t>
  </si>
  <si>
    <t>~170</t>
  </si>
  <si>
    <t>Ni et al. 2007. doi:10.1029/
2006PA001337.</t>
  </si>
  <si>
    <t>Column Chemistry</t>
  </si>
  <si>
    <t>MC-ICPMS</t>
  </si>
  <si>
    <t>conservative long term reproducibility of standards</t>
  </si>
  <si>
    <t>York fit, factoring in error on datapoints</t>
  </si>
  <si>
    <t>Quadratic addition of York uncertainty and size fraction offset</t>
  </si>
  <si>
    <t>Henehan et al. 2013, EPSL 364, 111-122</t>
  </si>
  <si>
    <t>Shell size corrected from original culture line</t>
  </si>
  <si>
    <t>set value; arbitrary uncertainty on oxygen derived temperature</t>
  </si>
  <si>
    <t>not applied</t>
  </si>
  <si>
    <t>normal distribution</t>
  </si>
  <si>
    <t>Uncertainty on δ11Bborate is a quadratic addition of measurement reproducibility and calibration uncertainty</t>
  </si>
  <si>
    <t>quadratic addition</t>
  </si>
  <si>
    <t>N/A : Use published d18O data</t>
  </si>
  <si>
    <t>Using relationship with sea-level from Hönisch and Hemming (2005, EPSL)</t>
  </si>
  <si>
    <t>Not needed: calculated values are all using constants tuned to modern seawater major ion chemistry</t>
  </si>
  <si>
    <t>none applied</t>
  </si>
  <si>
    <t>Lee et al. 2010, GCA 74(6)1801-1811</t>
  </si>
  <si>
    <t>2se</t>
  </si>
  <si>
    <t>Foster et al. (2010)</t>
  </si>
  <si>
    <t xml:space="preserve">Dickson et al. (1990) </t>
  </si>
  <si>
    <t>As used in Co2sys.m</t>
  </si>
  <si>
    <t>Co2sys.m</t>
  </si>
  <si>
    <t>Lueker et al (2000, Marine Chem.)</t>
  </si>
  <si>
    <t>Dickson (1990)</t>
  </si>
  <si>
    <t>not needed</t>
  </si>
  <si>
    <t>Total Alkalinity</t>
  </si>
  <si>
    <t xml:space="preserve">set value </t>
  </si>
  <si>
    <t>Scaled with Salinity based on local surface ocean relationship (and thus sea level)</t>
  </si>
  <si>
    <t>total scale</t>
  </si>
  <si>
    <t>Based on modern observations of air-sea disequilibrium in this region from Takahashi et al 2009</t>
  </si>
  <si>
    <t>Quadratic Addition of uncertainties</t>
  </si>
  <si>
    <t>Calibration equation, measurement uncertainty, salinity, Talk, and temperature</t>
  </si>
  <si>
    <t>Not calculated</t>
  </si>
  <si>
    <t>Lee et al. 2010, GCA 74(6)1801-1812</t>
  </si>
  <si>
    <t>Lee et al. 2010, GCA 74(6)1801-1813</t>
  </si>
  <si>
    <t>Lee et al. 2010, GCA 74(6)1801-1814</t>
  </si>
  <si>
    <t>Lee et al. 2010, GCA 74(6)1801-1815</t>
  </si>
  <si>
    <t>Lee et al. 2010, GCA 74(6)1801-1816</t>
  </si>
  <si>
    <t>Lee et al. 2010, GCA 74(6)1801-1817</t>
  </si>
  <si>
    <t>Lee et al. 2010, GCA 74(6)1801-1818</t>
  </si>
  <si>
    <t>Lee et al. 2010, GCA 74(6)1801-1819</t>
  </si>
  <si>
    <t>Lee et al. 2010, GCA 74(6)1801-1820</t>
  </si>
  <si>
    <t>Lee et al. 2010, GCA 74(6)1801-1821</t>
  </si>
  <si>
    <t>Lee et al. 2010, GCA 74(6)1801-1822</t>
  </si>
  <si>
    <t>Lee et al. 2010, GCA 74(6)1801-1823</t>
  </si>
  <si>
    <t>N/A : Use Mg/Ca</t>
  </si>
  <si>
    <t>percentage (3%) based conservatively on long term reproducibility</t>
  </si>
  <si>
    <r>
      <t>Mg/Ca</t>
    </r>
    <r>
      <rPr>
        <sz val="8"/>
        <color theme="1"/>
        <rFont val="AdvMacMthSyN"/>
      </rPr>
      <t>=</t>
    </r>
    <r>
      <rPr>
        <sz val="8"/>
        <color theme="1"/>
        <rFont val="AdvP4DF60E"/>
      </rPr>
      <t>0.38 x exp[SST</t>
    </r>
    <r>
      <rPr>
        <sz val="8"/>
        <color theme="1"/>
        <rFont val="AdvGulliver"/>
      </rPr>
      <t>*</t>
    </r>
    <r>
      <rPr>
        <sz val="8"/>
        <color theme="1"/>
        <rFont val="AdvP4DF60E"/>
      </rPr>
      <t xml:space="preserve">0.09] </t>
    </r>
  </si>
  <si>
    <t>Anand et al. (2003) Generic</t>
  </si>
  <si>
    <t>set value applied for CO2 reconstruction</t>
  </si>
  <si>
    <t>Henehan et al. 2013, EPSL 364, 111-123</t>
  </si>
  <si>
    <t>Henehan et al. 2013, EPSL 364, 111-124</t>
  </si>
  <si>
    <t>Henehan et al. 2013, EPSL 364, 111-125</t>
  </si>
  <si>
    <t>Henehan et al. 2013, EPSL 364, 111-126</t>
  </si>
  <si>
    <t>Henehan et al. 2013, EPSL 364, 111-127</t>
  </si>
  <si>
    <t>Henehan et al. 2013, EPSL 364, 111-128</t>
  </si>
  <si>
    <t>Henehan et al. 2013, EPSL 364, 111-129</t>
  </si>
  <si>
    <t>Henehan et al. 2013, EPSL 364, 111-130</t>
  </si>
  <si>
    <t>Henehan et al. 2013, EPSL 364, 111-131</t>
  </si>
  <si>
    <t>Henehan et al. 2013, EPSL 364, 111-132</t>
  </si>
  <si>
    <t>Henehan et al. 2013, EPSL 364, 111-133</t>
  </si>
  <si>
    <t>Henehan et al. 2013, EPSL 364, 111-134</t>
  </si>
  <si>
    <t>using relationship between signal size and reproducibility from Rae et al. (2011, EPSL)</t>
  </si>
  <si>
    <t>not known but likely ~170</t>
  </si>
  <si>
    <t>Gingele, Franz; Kasten, Sabine; Mulitza, Stefan; Rühlemann, Carsten (2000): Age model and isotopes of sediment core GeoB1523-1. PANGAEA, https://doi.org/10.1594/PANGAEA.56532</t>
  </si>
  <si>
    <t>d18O-based Age Model</t>
  </si>
  <si>
    <t>Based on correlation of d18O data</t>
  </si>
  <si>
    <t>Equatorial Atlantic</t>
  </si>
  <si>
    <t>GeoB1523</t>
  </si>
  <si>
    <t>n/a: all in one gravity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</si>
</sst>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sz val="12"/>
      <name val="Calibri"/>
      <family val="2"/>
      <scheme val="minor"/>
    </font>
    <font>
      <b/>
      <sz val="12"/>
      <color indexed="8"/>
      <name val="Calibri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2"/>
      <name val="Calibri (Body)"/>
    </font>
    <font>
      <b/>
      <sz val="12"/>
      <name val="Symbol"/>
      <charset val="2"/>
    </font>
    <font>
      <b/>
      <vertAlign val="superscript"/>
      <sz val="12"/>
      <name val="Verdana"/>
      <family val="2"/>
    </font>
    <font>
      <b/>
      <vertAlign val="subscript"/>
      <sz val="12"/>
      <name val="Verdana"/>
      <family val="2"/>
    </font>
    <font>
      <b/>
      <vertAlign val="subscript"/>
      <sz val="12"/>
      <color indexed="8"/>
      <name val="Calibri"/>
      <family val="2"/>
    </font>
    <font>
      <sz val="12"/>
      <name val="Symbol"/>
      <charset val="2"/>
    </font>
    <font>
      <vertAlign val="superscript"/>
      <sz val="12"/>
      <name val="Verdana"/>
      <family val="2"/>
    </font>
    <font>
      <b/>
      <sz val="12"/>
      <color indexed="8"/>
      <name val="Verdana"/>
      <family val="2"/>
    </font>
    <font>
      <b/>
      <sz val="12"/>
      <color indexed="8"/>
      <name val="Symbol"/>
      <charset val="2"/>
    </font>
    <font>
      <b/>
      <vertAlign val="superscript"/>
      <sz val="12"/>
      <color indexed="8"/>
      <name val="Verdana"/>
      <family val="2"/>
    </font>
    <font>
      <b/>
      <vertAlign val="subscript"/>
      <sz val="12"/>
      <color indexed="8"/>
      <name val="Verdana"/>
      <family val="2"/>
    </font>
    <font>
      <b/>
      <vertAlign val="superscript"/>
      <sz val="12"/>
      <color indexed="8"/>
      <name val="Calibri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sz val="12"/>
      <color rgb="FF000000"/>
      <name val="Symbol"/>
      <charset val="2"/>
    </font>
    <font>
      <sz val="12"/>
      <color theme="1"/>
      <name val="Symbol"/>
      <charset val="2"/>
    </font>
    <font>
      <vertAlign val="superscript"/>
      <sz val="12"/>
      <color theme="1"/>
      <name val="Verdana"/>
      <family val="2"/>
    </font>
    <font>
      <vertAlign val="subscript"/>
      <sz val="12"/>
      <color theme="1"/>
      <name val="Verdana"/>
      <family val="2"/>
    </font>
    <font>
      <vertAlign val="subscript"/>
      <sz val="12"/>
      <name val="Verdana"/>
      <family val="2"/>
    </font>
    <font>
      <sz val="8"/>
      <color theme="1"/>
      <name val="Times"/>
      <family val="1"/>
    </font>
    <font>
      <sz val="11"/>
      <color rgb="FF000000"/>
      <name val="Calibri"/>
      <family val="2"/>
      <charset val="1"/>
    </font>
    <font>
      <u/>
      <sz val="12"/>
      <color theme="10"/>
      <name val="Calibri"/>
      <family val="2"/>
      <scheme val="minor"/>
    </font>
    <font>
      <sz val="7"/>
      <color theme="1"/>
      <name val="AdvP4DF60E"/>
    </font>
    <font>
      <sz val="12"/>
      <color indexed="8"/>
      <name val="Arial"/>
      <family val="2"/>
    </font>
    <font>
      <sz val="9"/>
      <name val="Geneva"/>
      <family val="2"/>
    </font>
    <font>
      <sz val="12"/>
      <name val="Arial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8"/>
      <color theme="1"/>
      <name val="AdvP4DF60E"/>
    </font>
    <font>
      <sz val="8"/>
      <color theme="1"/>
      <name val="AdvMacMthSyN"/>
    </font>
    <font>
      <sz val="8"/>
      <color theme="1"/>
      <name val="AdvGulliver"/>
    </font>
    <font>
      <sz val="10"/>
      <name val="Arial"/>
      <family val="2"/>
    </font>
    <font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38EFF"/>
        <bgColor indexed="64"/>
      </patternFill>
    </fill>
    <fill>
      <patternFill patternType="solid">
        <fgColor rgb="FFCDFD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D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FD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30" fillId="0" borderId="0"/>
    <xf numFmtId="0" fontId="1" fillId="0" borderId="0"/>
    <xf numFmtId="0" fontId="3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0" borderId="0"/>
  </cellStyleXfs>
  <cellXfs count="152">
    <xf numFmtId="0" fontId="0" fillId="0" borderId="0" xfId="0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6" fillId="0" borderId="1" xfId="0" applyFont="1" applyBorder="1"/>
    <xf numFmtId="0" fontId="0" fillId="0" borderId="2" xfId="0" applyBorder="1"/>
    <xf numFmtId="0" fontId="0" fillId="0" borderId="2" xfId="0" applyBorder="1" applyAlignment="1">
      <alignment vertical="top"/>
    </xf>
    <xf numFmtId="0" fontId="0" fillId="0" borderId="3" xfId="0" applyBorder="1"/>
    <xf numFmtId="0" fontId="7" fillId="2" borderId="1" xfId="0" applyFont="1" applyFill="1" applyBorder="1"/>
    <xf numFmtId="0" fontId="7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0" fillId="3" borderId="5" xfId="0" applyFill="1" applyBorder="1"/>
    <xf numFmtId="0" fontId="8" fillId="3" borderId="4" xfId="0" applyFont="1" applyFill="1" applyBorder="1"/>
    <xf numFmtId="0" fontId="7" fillId="4" borderId="4" xfId="0" applyFont="1" applyFill="1" applyBorder="1"/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7" fillId="4" borderId="2" xfId="0" applyFont="1" applyFill="1" applyBorder="1"/>
    <xf numFmtId="0" fontId="7" fillId="4" borderId="3" xfId="0" applyFont="1" applyFill="1" applyBorder="1"/>
    <xf numFmtId="0" fontId="7" fillId="5" borderId="1" xfId="0" applyFont="1" applyFill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7" fillId="7" borderId="2" xfId="0" applyFont="1" applyFill="1" applyBorder="1"/>
    <xf numFmtId="0" fontId="7" fillId="7" borderId="3" xfId="0" applyFont="1" applyFill="1" applyBorder="1"/>
    <xf numFmtId="0" fontId="7" fillId="6" borderId="2" xfId="0" applyFont="1" applyFill="1" applyBorder="1"/>
    <xf numFmtId="0" fontId="7" fillId="6" borderId="3" xfId="0" applyFont="1" applyFill="1" applyBorder="1"/>
    <xf numFmtId="0" fontId="0" fillId="6" borderId="2" xfId="0" applyFill="1" applyBorder="1"/>
    <xf numFmtId="0" fontId="0" fillId="6" borderId="4" xfId="0" applyFill="1" applyBorder="1"/>
    <xf numFmtId="0" fontId="7" fillId="7" borderId="1" xfId="0" applyFont="1" applyFill="1" applyBorder="1"/>
    <xf numFmtId="0" fontId="7" fillId="7" borderId="5" xfId="0" applyFont="1" applyFill="1" applyBorder="1"/>
    <xf numFmtId="0" fontId="7" fillId="8" borderId="1" xfId="0" applyFont="1" applyFill="1" applyBorder="1"/>
    <xf numFmtId="0" fontId="7" fillId="8" borderId="2" xfId="0" applyFont="1" applyFill="1" applyBorder="1"/>
    <xf numFmtId="0" fontId="7" fillId="9" borderId="1" xfId="0" applyFont="1" applyFill="1" applyBorder="1"/>
    <xf numFmtId="0" fontId="7" fillId="9" borderId="2" xfId="0" applyFont="1" applyFill="1" applyBorder="1"/>
    <xf numFmtId="0" fontId="0" fillId="9" borderId="2" xfId="0" applyFill="1" applyBorder="1"/>
    <xf numFmtId="0" fontId="0" fillId="0" borderId="6" xfId="0" applyBorder="1"/>
    <xf numFmtId="0" fontId="6" fillId="0" borderId="7" xfId="0" applyFont="1" applyBorder="1"/>
    <xf numFmtId="0" fontId="0" fillId="0" borderId="8" xfId="0" applyBorder="1"/>
    <xf numFmtId="0" fontId="0" fillId="0" borderId="8" xfId="0" applyBorder="1" applyAlignment="1">
      <alignment vertical="top"/>
    </xf>
    <xf numFmtId="0" fontId="0" fillId="0" borderId="9" xfId="0" applyBorder="1"/>
    <xf numFmtId="0" fontId="7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7" fillId="3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17" fillId="5" borderId="0" xfId="0" applyFont="1" applyFill="1" applyBorder="1"/>
    <xf numFmtId="0" fontId="8" fillId="5" borderId="0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/>
    </xf>
    <xf numFmtId="0" fontId="7" fillId="7" borderId="4" xfId="0" applyFont="1" applyFill="1" applyBorder="1"/>
    <xf numFmtId="0" fontId="7" fillId="7" borderId="0" xfId="0" applyFont="1" applyFill="1" applyBorder="1"/>
    <xf numFmtId="0" fontId="7" fillId="7" borderId="10" xfId="0" applyFont="1" applyFill="1" applyBorder="1"/>
    <xf numFmtId="0" fontId="7" fillId="6" borderId="11" xfId="0" applyFont="1" applyFill="1" applyBorder="1"/>
    <xf numFmtId="0" fontId="7" fillId="6" borderId="0" xfId="0" applyFont="1" applyFill="1" applyBorder="1"/>
    <xf numFmtId="0" fontId="9" fillId="6" borderId="11" xfId="0" applyFont="1" applyFill="1" applyBorder="1" applyAlignment="1">
      <alignment horizontal="left" vertical="center"/>
    </xf>
    <xf numFmtId="0" fontId="0" fillId="6" borderId="0" xfId="0" applyFill="1"/>
    <xf numFmtId="0" fontId="9" fillId="7" borderId="4" xfId="0" applyFont="1" applyFill="1" applyBorder="1" applyAlignment="1">
      <alignment horizontal="left" vertical="center"/>
    </xf>
    <xf numFmtId="0" fontId="8" fillId="7" borderId="5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left" vertical="center"/>
    </xf>
    <xf numFmtId="0" fontId="7" fillId="7" borderId="12" xfId="0" applyFont="1" applyFill="1" applyBorder="1"/>
    <xf numFmtId="0" fontId="17" fillId="7" borderId="4" xfId="0" applyFont="1" applyFill="1" applyBorder="1"/>
    <xf numFmtId="0" fontId="9" fillId="7" borderId="0" xfId="0" applyFont="1" applyFill="1" applyBorder="1" applyAlignment="1">
      <alignment horizontal="left" vertical="center"/>
    </xf>
    <xf numFmtId="0" fontId="8" fillId="7" borderId="0" xfId="0" applyFont="1" applyFill="1" applyBorder="1" applyAlignment="1">
      <alignment horizontal="left" vertical="center"/>
    </xf>
    <xf numFmtId="0" fontId="7" fillId="6" borderId="4" xfId="0" applyFont="1" applyFill="1" applyBorder="1"/>
    <xf numFmtId="0" fontId="7" fillId="6" borderId="10" xfId="0" applyFont="1" applyFill="1" applyBorder="1"/>
    <xf numFmtId="0" fontId="9" fillId="7" borderId="11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7" fillId="7" borderId="11" xfId="0" applyFont="1" applyFill="1" applyBorder="1"/>
    <xf numFmtId="0" fontId="7" fillId="8" borderId="0" xfId="0" applyFont="1" applyFill="1" applyBorder="1"/>
    <xf numFmtId="0" fontId="7" fillId="8" borderId="8" xfId="0" applyFont="1" applyFill="1" applyBorder="1"/>
    <xf numFmtId="0" fontId="7" fillId="8" borderId="9" xfId="0" applyFont="1" applyFill="1" applyBorder="1"/>
    <xf numFmtId="0" fontId="7" fillId="2" borderId="7" xfId="0" applyFont="1" applyFill="1" applyBorder="1"/>
    <xf numFmtId="0" fontId="0" fillId="0" borderId="13" xfId="0" applyBorder="1"/>
    <xf numFmtId="0" fontId="22" fillId="10" borderId="14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top" wrapText="1"/>
    </xf>
    <xf numFmtId="0" fontId="22" fillId="10" borderId="1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22" fillId="2" borderId="8" xfId="0" quotePrefix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9" fillId="0" borderId="0" xfId="0" applyFont="1"/>
    <xf numFmtId="0" fontId="31" fillId="0" borderId="0" xfId="3"/>
    <xf numFmtId="0" fontId="32" fillId="0" borderId="0" xfId="0" applyFont="1"/>
    <xf numFmtId="0" fontId="33" fillId="0" borderId="0" xfId="0" applyFont="1" applyBorder="1" applyAlignment="1">
      <alignment horizontal="center"/>
    </xf>
    <xf numFmtId="0" fontId="34" fillId="0" borderId="0" xfId="0" applyFont="1"/>
    <xf numFmtId="1" fontId="0" fillId="0" borderId="0" xfId="0" applyNumberFormat="1"/>
    <xf numFmtId="0" fontId="35" fillId="0" borderId="0" xfId="0" applyFont="1" applyAlignment="1">
      <alignment horizontal="center"/>
    </xf>
    <xf numFmtId="164" fontId="0" fillId="0" borderId="0" xfId="0" applyNumberFormat="1"/>
    <xf numFmtId="0" fontId="37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/>
    <xf numFmtId="0" fontId="38" fillId="0" borderId="0" xfId="0" applyFont="1" applyAlignment="1">
      <alignment horizontal="center"/>
    </xf>
    <xf numFmtId="2" fontId="38" fillId="0" borderId="0" xfId="0" applyNumberFormat="1" applyFont="1" applyAlignment="1">
      <alignment horizontal="center"/>
    </xf>
    <xf numFmtId="1" fontId="38" fillId="0" borderId="0" xfId="0" applyNumberFormat="1" applyFont="1" applyAlignment="1">
      <alignment horizontal="center"/>
    </xf>
    <xf numFmtId="2" fontId="38" fillId="0" borderId="0" xfId="0" applyNumberFormat="1" applyFont="1" applyBorder="1" applyAlignment="1">
      <alignment horizontal="center"/>
    </xf>
    <xf numFmtId="1" fontId="35" fillId="0" borderId="0" xfId="0" applyNumberFormat="1" applyFont="1" applyFill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39" fillId="0" borderId="0" xfId="0" applyFont="1"/>
    <xf numFmtId="2" fontId="35" fillId="0" borderId="0" xfId="0" applyNumberFormat="1" applyFont="1" applyAlignment="1">
      <alignment horizontal="center"/>
    </xf>
    <xf numFmtId="2" fontId="35" fillId="0" borderId="0" xfId="0" applyNumberFormat="1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2" fontId="33" fillId="0" borderId="0" xfId="0" applyNumberFormat="1" applyFont="1" applyBorder="1" applyAlignment="1">
      <alignment horizontal="center"/>
    </xf>
    <xf numFmtId="1" fontId="34" fillId="0" borderId="0" xfId="0" applyNumberFormat="1" applyFont="1"/>
  </cellXfs>
  <cellStyles count="6">
    <cellStyle name="Followed Hyperlink" xfId="4" builtinId="9" hidden="1"/>
    <cellStyle name="Hyperlink" xfId="3" builtinId="8"/>
    <cellStyle name="Normal" xfId="0" builtinId="0"/>
    <cellStyle name="Normal 2" xfId="5"/>
    <cellStyle name="Normal 3" xfId="1"/>
    <cellStyle name="Normal 4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nehan@gfz-potsdam.de" TargetMode="External"/><Relationship Id="rId13" Type="http://schemas.openxmlformats.org/officeDocument/2006/relationships/hyperlink" Target="mailto:henehan@gfz-potsdam.de" TargetMode="External"/><Relationship Id="rId18" Type="http://schemas.openxmlformats.org/officeDocument/2006/relationships/hyperlink" Target="mailto:henehan@gfz-potsdam.de" TargetMode="External"/><Relationship Id="rId26" Type="http://schemas.openxmlformats.org/officeDocument/2006/relationships/hyperlink" Target="mailto:henehan@gfz-potsdam.de" TargetMode="External"/><Relationship Id="rId3" Type="http://schemas.openxmlformats.org/officeDocument/2006/relationships/hyperlink" Target="mailto:henehan@gfz-potsdam.de" TargetMode="External"/><Relationship Id="rId21" Type="http://schemas.openxmlformats.org/officeDocument/2006/relationships/hyperlink" Target="mailto:henehan@gfz-potsdam.de" TargetMode="External"/><Relationship Id="rId7" Type="http://schemas.openxmlformats.org/officeDocument/2006/relationships/hyperlink" Target="mailto:henehan@gfz-potsdam.de" TargetMode="External"/><Relationship Id="rId12" Type="http://schemas.openxmlformats.org/officeDocument/2006/relationships/hyperlink" Target="mailto:henehan@gfz-potsdam.de" TargetMode="External"/><Relationship Id="rId17" Type="http://schemas.openxmlformats.org/officeDocument/2006/relationships/hyperlink" Target="mailto:henehan@gfz-potsdam.de" TargetMode="External"/><Relationship Id="rId25" Type="http://schemas.openxmlformats.org/officeDocument/2006/relationships/hyperlink" Target="mailto:henehan@gfz-potsdam.de" TargetMode="External"/><Relationship Id="rId2" Type="http://schemas.openxmlformats.org/officeDocument/2006/relationships/hyperlink" Target="mailto:henehan@gfz-potsdam.de" TargetMode="External"/><Relationship Id="rId16" Type="http://schemas.openxmlformats.org/officeDocument/2006/relationships/hyperlink" Target="mailto:henehan@gfz-potsdam.de" TargetMode="External"/><Relationship Id="rId20" Type="http://schemas.openxmlformats.org/officeDocument/2006/relationships/hyperlink" Target="mailto:henehan@gfz-potsdam.de" TargetMode="External"/><Relationship Id="rId29" Type="http://schemas.openxmlformats.org/officeDocument/2006/relationships/hyperlink" Target="mailto:henehan@gfz-potsdam.de" TargetMode="External"/><Relationship Id="rId1" Type="http://schemas.openxmlformats.org/officeDocument/2006/relationships/hyperlink" Target="mailto:henehan@gfz-potsdam.de" TargetMode="External"/><Relationship Id="rId6" Type="http://schemas.openxmlformats.org/officeDocument/2006/relationships/hyperlink" Target="mailto:henehan@gfz-potsdam.de" TargetMode="External"/><Relationship Id="rId11" Type="http://schemas.openxmlformats.org/officeDocument/2006/relationships/hyperlink" Target="mailto:henehan@gfz-potsdam.de" TargetMode="External"/><Relationship Id="rId24" Type="http://schemas.openxmlformats.org/officeDocument/2006/relationships/hyperlink" Target="mailto:henehan@gfz-potsdam.de" TargetMode="External"/><Relationship Id="rId32" Type="http://schemas.openxmlformats.org/officeDocument/2006/relationships/hyperlink" Target="mailto:henehan@gfz-potsdam.de" TargetMode="External"/><Relationship Id="rId5" Type="http://schemas.openxmlformats.org/officeDocument/2006/relationships/hyperlink" Target="mailto:henehan@gfz-potsdam.de" TargetMode="External"/><Relationship Id="rId15" Type="http://schemas.openxmlformats.org/officeDocument/2006/relationships/hyperlink" Target="mailto:henehan@gfz-potsdam.de" TargetMode="External"/><Relationship Id="rId23" Type="http://schemas.openxmlformats.org/officeDocument/2006/relationships/hyperlink" Target="mailto:henehan@gfz-potsdam.de" TargetMode="External"/><Relationship Id="rId28" Type="http://schemas.openxmlformats.org/officeDocument/2006/relationships/hyperlink" Target="mailto:henehan@gfz-potsdam.de" TargetMode="External"/><Relationship Id="rId10" Type="http://schemas.openxmlformats.org/officeDocument/2006/relationships/hyperlink" Target="mailto:henehan@gfz-potsdam.de" TargetMode="External"/><Relationship Id="rId19" Type="http://schemas.openxmlformats.org/officeDocument/2006/relationships/hyperlink" Target="mailto:henehan@gfz-potsdam.de" TargetMode="External"/><Relationship Id="rId31" Type="http://schemas.openxmlformats.org/officeDocument/2006/relationships/hyperlink" Target="mailto:henehan@gfz-potsdam.de" TargetMode="External"/><Relationship Id="rId4" Type="http://schemas.openxmlformats.org/officeDocument/2006/relationships/hyperlink" Target="mailto:henehan@gfz-potsdam.de" TargetMode="External"/><Relationship Id="rId9" Type="http://schemas.openxmlformats.org/officeDocument/2006/relationships/hyperlink" Target="mailto:henehan@gfz-potsdam.de" TargetMode="External"/><Relationship Id="rId14" Type="http://schemas.openxmlformats.org/officeDocument/2006/relationships/hyperlink" Target="mailto:henehan@gfz-potsdam.de" TargetMode="External"/><Relationship Id="rId22" Type="http://schemas.openxmlformats.org/officeDocument/2006/relationships/hyperlink" Target="mailto:henehan@gfz-potsdam.de" TargetMode="External"/><Relationship Id="rId27" Type="http://schemas.openxmlformats.org/officeDocument/2006/relationships/hyperlink" Target="mailto:henehan@gfz-potsdam.de" TargetMode="External"/><Relationship Id="rId30" Type="http://schemas.openxmlformats.org/officeDocument/2006/relationships/hyperlink" Target="mailto:henehan@gfz-potsda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75"/>
  <sheetViews>
    <sheetView tabSelected="1" workbookViewId="0"/>
  </sheetViews>
  <sheetFormatPr defaultColWidth="11" defaultRowHeight="15.75"/>
  <cols>
    <col min="1" max="1" width="14.125" customWidth="1"/>
    <col min="2" max="2" width="25.625" customWidth="1"/>
    <col min="3" max="3" width="16" style="2" customWidth="1"/>
    <col min="4" max="4" width="22.375" customWidth="1"/>
    <col min="14" max="14" width="23" customWidth="1"/>
    <col min="24" max="24" width="13.375" customWidth="1"/>
    <col min="25" max="25" width="14.375" customWidth="1"/>
    <col min="27" max="27" width="16.375" customWidth="1"/>
    <col min="28" max="28" width="13.5" customWidth="1"/>
    <col min="35" max="35" width="13.5" customWidth="1"/>
    <col min="36" max="36" width="13.875" customWidth="1"/>
    <col min="37" max="37" width="14.125" customWidth="1"/>
    <col min="38" max="38" width="16.625" customWidth="1"/>
    <col min="40" max="40" width="12.875" customWidth="1"/>
    <col min="42" max="42" width="16.375" customWidth="1"/>
    <col min="43" max="43" width="14.375" customWidth="1"/>
    <col min="44" max="44" width="14.5" customWidth="1"/>
    <col min="45" max="45" width="16.5" customWidth="1"/>
    <col min="47" max="47" width="14.5" customWidth="1"/>
    <col min="48" max="48" width="14.125" customWidth="1"/>
    <col min="50" max="50" width="14" customWidth="1"/>
    <col min="51" max="51" width="13.875" customWidth="1"/>
    <col min="52" max="52" width="13.125" customWidth="1"/>
    <col min="55" max="55" width="13.625" customWidth="1"/>
    <col min="56" max="56" width="12.875" customWidth="1"/>
    <col min="57" max="57" width="14.875" customWidth="1"/>
    <col min="58" max="58" width="13.125" customWidth="1"/>
    <col min="60" max="60" width="15.125" customWidth="1"/>
    <col min="61" max="61" width="15.875" customWidth="1"/>
    <col min="62" max="62" width="15.625" customWidth="1"/>
    <col min="63" max="63" width="16.625" customWidth="1"/>
    <col min="64" max="64" width="14.5" customWidth="1"/>
    <col min="66" max="66" width="15.875" customWidth="1"/>
    <col min="67" max="67" width="15.625" customWidth="1"/>
    <col min="68" max="68" width="16" customWidth="1"/>
    <col min="69" max="69" width="15.5" customWidth="1"/>
    <col min="70" max="70" width="14" customWidth="1"/>
    <col min="73" max="73" width="15" customWidth="1"/>
    <col min="74" max="74" width="12.625" customWidth="1"/>
    <col min="78" max="78" width="12.875" customWidth="1"/>
    <col min="85" max="85" width="13.125" customWidth="1"/>
    <col min="106" max="106" width="14.5" customWidth="1"/>
    <col min="107" max="107" width="13.875" customWidth="1"/>
    <col min="108" max="108" width="17.5" customWidth="1"/>
    <col min="109" max="109" width="15" customWidth="1"/>
    <col min="111" max="112" width="15.375" customWidth="1"/>
    <col min="114" max="114" width="14.125" customWidth="1"/>
    <col min="117" max="117" width="14.375" customWidth="1"/>
    <col min="118" max="118" width="13.875" customWidth="1"/>
    <col min="119" max="119" width="15.125" customWidth="1"/>
    <col min="120" max="120" width="14.625" customWidth="1"/>
    <col min="121" max="121" width="15" customWidth="1"/>
    <col min="122" max="122" width="13.375" customWidth="1"/>
    <col min="126" max="126" width="14.875" customWidth="1"/>
    <col min="127" max="127" width="14.625" customWidth="1"/>
    <col min="128" max="128" width="13.875" customWidth="1"/>
    <col min="129" max="129" width="15" customWidth="1"/>
    <col min="130" max="130" width="14.375" customWidth="1"/>
    <col min="133" max="133" width="15.375" customWidth="1"/>
    <col min="134" max="134" width="15" customWidth="1"/>
    <col min="135" max="135" width="16.625" customWidth="1"/>
    <col min="136" max="136" width="14.875" customWidth="1"/>
    <col min="138" max="138" width="14.625" customWidth="1"/>
    <col min="139" max="139" width="15.125" customWidth="1"/>
    <col min="143" max="143" width="14.375" customWidth="1"/>
    <col min="144" max="144" width="15" customWidth="1"/>
    <col min="146" max="146" width="15.5" customWidth="1"/>
    <col min="147" max="147" width="15.125" customWidth="1"/>
    <col min="148" max="148" width="15.375" customWidth="1"/>
    <col min="149" max="150" width="13.875" customWidth="1"/>
    <col min="151" max="151" width="14.625" customWidth="1"/>
    <col min="152" max="152" width="17" customWidth="1"/>
    <col min="153" max="153" width="13.125" customWidth="1"/>
    <col min="154" max="154" width="14" customWidth="1"/>
    <col min="155" max="155" width="13.625" customWidth="1"/>
    <col min="157" max="157" width="13.125" customWidth="1"/>
    <col min="158" max="158" width="13.875" customWidth="1"/>
    <col min="159" max="159" width="16" customWidth="1"/>
    <col min="160" max="160" width="15.5" customWidth="1"/>
    <col min="161" max="161" width="20.5" customWidth="1"/>
  </cols>
  <sheetData>
    <row r="1" spans="1:179">
      <c r="A1" s="1" t="s">
        <v>0</v>
      </c>
      <c r="W1" s="3"/>
      <c r="X1" s="4"/>
      <c r="AV1" s="4"/>
    </row>
    <row r="2" spans="1:179">
      <c r="A2" t="s">
        <v>1</v>
      </c>
      <c r="W2" s="3"/>
      <c r="X2" s="4"/>
      <c r="AV2" s="4"/>
    </row>
    <row r="3" spans="1:179">
      <c r="A3" t="s">
        <v>2</v>
      </c>
      <c r="W3" s="3"/>
      <c r="X3" s="4"/>
      <c r="AV3" s="4"/>
    </row>
    <row r="4" spans="1:179">
      <c r="A4" t="s">
        <v>3</v>
      </c>
      <c r="W4" s="3"/>
      <c r="X4" s="4"/>
      <c r="AV4" s="4"/>
    </row>
    <row r="5" spans="1:179">
      <c r="W5" s="3"/>
      <c r="X5" s="4"/>
      <c r="AV5" s="4"/>
    </row>
    <row r="6" spans="1:179">
      <c r="A6" s="1" t="s">
        <v>4</v>
      </c>
      <c r="W6" s="3"/>
      <c r="X6" s="4"/>
      <c r="AV6" s="4"/>
    </row>
    <row r="7" spans="1:179">
      <c r="A7" s="5" t="s">
        <v>5</v>
      </c>
      <c r="W7" s="3"/>
      <c r="X7" s="4"/>
      <c r="AV7" s="4"/>
    </row>
    <row r="8" spans="1:179">
      <c r="W8" s="3"/>
      <c r="X8" s="4"/>
      <c r="AV8" s="4"/>
    </row>
    <row r="9" spans="1:179" ht="18.75">
      <c r="A9" s="6" t="s">
        <v>6</v>
      </c>
      <c r="B9" s="7"/>
      <c r="C9" s="8"/>
      <c r="D9" s="9"/>
      <c r="E9" s="10" t="s">
        <v>7</v>
      </c>
      <c r="F9" s="11"/>
      <c r="G9" s="11"/>
      <c r="H9" s="11"/>
      <c r="I9" s="11"/>
      <c r="J9" s="11"/>
      <c r="K9" s="12"/>
      <c r="L9" s="13"/>
      <c r="M9" s="12"/>
      <c r="N9" s="11"/>
      <c r="O9" s="11"/>
      <c r="P9" s="11"/>
      <c r="Q9" s="11"/>
      <c r="R9" s="11"/>
      <c r="S9" s="11"/>
      <c r="T9" s="11"/>
      <c r="U9" s="11"/>
      <c r="V9" s="11"/>
      <c r="W9" s="14" t="s">
        <v>8</v>
      </c>
      <c r="X9" s="15"/>
      <c r="Y9" s="16"/>
      <c r="Z9" s="17"/>
      <c r="AA9" s="17"/>
      <c r="AB9" s="17"/>
      <c r="AC9" s="18"/>
      <c r="AD9" s="17"/>
      <c r="AE9" s="17"/>
      <c r="AF9" s="17"/>
      <c r="AG9" s="17"/>
      <c r="AH9" s="17"/>
      <c r="AI9" s="19" t="s">
        <v>9</v>
      </c>
      <c r="AJ9" s="20"/>
      <c r="AK9" s="20"/>
      <c r="AL9" s="20"/>
      <c r="AM9" s="20"/>
      <c r="AN9" s="20"/>
      <c r="AO9" s="20"/>
      <c r="AP9" s="21"/>
      <c r="AQ9" s="22"/>
      <c r="AR9" s="23"/>
      <c r="AS9" s="24"/>
      <c r="AT9" s="25" t="s">
        <v>10</v>
      </c>
      <c r="AU9" s="26"/>
      <c r="AV9" s="26"/>
      <c r="AW9" s="26"/>
      <c r="AX9" s="26"/>
      <c r="AY9" s="26"/>
      <c r="AZ9" s="26"/>
      <c r="BA9" s="27"/>
      <c r="BB9" s="28" t="s">
        <v>11</v>
      </c>
      <c r="BC9" s="28"/>
      <c r="BD9" s="29"/>
      <c r="BE9" s="29"/>
      <c r="BF9" s="29"/>
      <c r="BG9" s="30" t="s">
        <v>12</v>
      </c>
      <c r="BH9" s="31"/>
      <c r="BI9" s="32"/>
      <c r="BJ9" s="30"/>
      <c r="BK9" s="33"/>
      <c r="BL9" s="34"/>
      <c r="BM9" s="30" t="s">
        <v>13</v>
      </c>
      <c r="BN9" s="35"/>
      <c r="BO9" s="33"/>
      <c r="BP9" s="33"/>
      <c r="BQ9" s="33"/>
      <c r="BR9" s="33"/>
      <c r="BS9" s="33"/>
      <c r="BT9" s="33"/>
      <c r="BU9" s="33"/>
      <c r="BV9" s="33"/>
      <c r="BW9" s="30" t="s">
        <v>14</v>
      </c>
      <c r="BX9" s="33"/>
      <c r="BY9" s="33"/>
      <c r="BZ9" s="33"/>
      <c r="CA9" s="33"/>
      <c r="CB9" s="33"/>
      <c r="CC9" s="34"/>
      <c r="CD9" s="31" t="s">
        <v>15</v>
      </c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6"/>
      <c r="DG9" s="33"/>
      <c r="DH9" s="33"/>
      <c r="DI9" s="34"/>
      <c r="DJ9" s="31"/>
      <c r="DK9" s="31"/>
      <c r="DL9" s="37" t="s">
        <v>16</v>
      </c>
      <c r="DM9" s="31"/>
      <c r="DN9" s="31"/>
      <c r="DO9" s="31"/>
      <c r="DP9" s="32"/>
      <c r="DQ9" s="37" t="s">
        <v>17</v>
      </c>
      <c r="DR9" s="31"/>
      <c r="DS9" s="31"/>
      <c r="DT9" s="31"/>
      <c r="DU9" s="31"/>
      <c r="DV9" s="38"/>
      <c r="DW9" s="38"/>
      <c r="DX9" s="39" t="s">
        <v>18</v>
      </c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1" t="s">
        <v>19</v>
      </c>
      <c r="EL9" s="42"/>
      <c r="EM9" s="42"/>
      <c r="EN9" s="42"/>
      <c r="EO9" s="43"/>
      <c r="EP9" s="43"/>
      <c r="EQ9" s="43"/>
      <c r="ER9" s="43"/>
      <c r="ES9" s="42"/>
      <c r="ET9" s="42"/>
      <c r="EU9" s="42"/>
      <c r="EV9" s="42"/>
      <c r="EW9" s="41"/>
      <c r="EX9" s="42"/>
      <c r="EY9" s="42"/>
      <c r="EZ9" s="42"/>
      <c r="FA9" s="11"/>
      <c r="FB9" s="11"/>
      <c r="FC9" s="11"/>
      <c r="FD9" s="11"/>
      <c r="FE9" s="44"/>
    </row>
    <row r="10" spans="1:179" ht="20.25">
      <c r="A10" s="45"/>
      <c r="B10" s="46"/>
      <c r="C10" s="47"/>
      <c r="D10" s="48"/>
      <c r="E10" s="49"/>
      <c r="F10" s="49"/>
      <c r="G10" s="49"/>
      <c r="H10" s="49"/>
      <c r="I10" s="49"/>
      <c r="J10" s="49"/>
      <c r="K10" s="50"/>
      <c r="L10" s="51"/>
      <c r="M10" s="50"/>
      <c r="N10" s="49"/>
      <c r="O10" s="49"/>
      <c r="P10" s="49"/>
      <c r="Q10" s="49"/>
      <c r="R10" s="49"/>
      <c r="S10" s="49"/>
      <c r="T10" s="49"/>
      <c r="U10" s="49"/>
      <c r="V10" s="49"/>
      <c r="W10" s="52"/>
      <c r="X10" s="15"/>
      <c r="Y10" s="16"/>
      <c r="Z10" s="17"/>
      <c r="AA10" s="17"/>
      <c r="AB10" s="17"/>
      <c r="AC10" s="18" t="s">
        <v>20</v>
      </c>
      <c r="AD10" s="17"/>
      <c r="AE10" s="17"/>
      <c r="AF10" s="17"/>
      <c r="AG10" s="17"/>
      <c r="AH10" s="17"/>
      <c r="AI10" s="21"/>
      <c r="AJ10" s="22"/>
      <c r="AK10" s="20"/>
      <c r="AL10" s="20"/>
      <c r="AM10" s="20"/>
      <c r="AN10" s="20"/>
      <c r="AO10" s="22"/>
      <c r="AP10" s="53" t="s">
        <v>21</v>
      </c>
      <c r="AQ10" s="22"/>
      <c r="AR10" s="23"/>
      <c r="AS10" s="24"/>
      <c r="AT10" s="54" t="s">
        <v>22</v>
      </c>
      <c r="AU10" s="55"/>
      <c r="AV10" s="55"/>
      <c r="AW10" s="56" t="s">
        <v>23</v>
      </c>
      <c r="AX10" s="57"/>
      <c r="AY10" s="58"/>
      <c r="AZ10" s="58"/>
      <c r="BA10" s="59"/>
      <c r="BB10" s="60"/>
      <c r="BC10" s="60"/>
      <c r="BD10" s="26"/>
      <c r="BE10" s="26"/>
      <c r="BF10" s="26"/>
      <c r="BG10" s="61" t="s">
        <v>24</v>
      </c>
      <c r="BH10" s="62"/>
      <c r="BI10" s="63"/>
      <c r="BJ10" s="64" t="s">
        <v>25</v>
      </c>
      <c r="BK10" s="65"/>
      <c r="BL10" s="65"/>
      <c r="BM10" s="66" t="s">
        <v>26</v>
      </c>
      <c r="BN10" s="67"/>
      <c r="BO10" s="65"/>
      <c r="BP10" s="65"/>
      <c r="BQ10" s="65"/>
      <c r="BR10" s="65"/>
      <c r="BS10" s="65"/>
      <c r="BT10" s="65"/>
      <c r="BU10" s="65"/>
      <c r="BV10" s="65"/>
      <c r="BW10" s="30" t="s">
        <v>27</v>
      </c>
      <c r="BX10" s="35"/>
      <c r="BY10" s="33"/>
      <c r="BZ10" s="33"/>
      <c r="CA10" s="33"/>
      <c r="CB10" s="33"/>
      <c r="CC10" s="34"/>
      <c r="CD10" s="62" t="s">
        <v>28</v>
      </c>
      <c r="CE10" s="62"/>
      <c r="CF10" s="62"/>
      <c r="CG10" s="62"/>
      <c r="CH10" s="68" t="s">
        <v>29</v>
      </c>
      <c r="CI10" s="69"/>
      <c r="CJ10" s="69"/>
      <c r="CK10" s="69"/>
      <c r="CL10" s="69"/>
      <c r="CM10" s="70"/>
      <c r="CN10" s="68" t="s">
        <v>30</v>
      </c>
      <c r="CO10" s="38"/>
      <c r="CP10" s="38"/>
      <c r="CQ10" s="38"/>
      <c r="CR10" s="38"/>
      <c r="CS10" s="71"/>
      <c r="CT10" s="72" t="s">
        <v>31</v>
      </c>
      <c r="CU10" s="38"/>
      <c r="CV10" s="38"/>
      <c r="CW10" s="38"/>
      <c r="CX10" s="38"/>
      <c r="CY10" s="71"/>
      <c r="CZ10" s="73" t="s">
        <v>32</v>
      </c>
      <c r="DA10" s="74"/>
      <c r="DB10" s="74"/>
      <c r="DC10" s="62"/>
      <c r="DD10" s="62"/>
      <c r="DE10" s="62"/>
      <c r="DF10" s="75" t="s">
        <v>33</v>
      </c>
      <c r="DG10" s="65"/>
      <c r="DH10" s="65"/>
      <c r="DI10" s="76"/>
      <c r="DJ10" s="62" t="s">
        <v>34</v>
      </c>
      <c r="DK10" s="62"/>
      <c r="DL10" s="77" t="s">
        <v>35</v>
      </c>
      <c r="DM10" s="78"/>
      <c r="DN10" s="78"/>
      <c r="DO10" s="62"/>
      <c r="DP10" s="62"/>
      <c r="DQ10" s="79"/>
      <c r="DR10" s="62"/>
      <c r="DS10" s="62"/>
      <c r="DT10" s="62"/>
      <c r="DU10" s="38"/>
      <c r="DV10" s="61" t="s">
        <v>36</v>
      </c>
      <c r="DW10" s="71"/>
      <c r="DX10" s="80"/>
      <c r="DY10" s="81"/>
      <c r="DZ10" s="82"/>
      <c r="EA10" s="80"/>
      <c r="EB10" s="80"/>
      <c r="EC10" s="80"/>
      <c r="ED10" s="80"/>
      <c r="EE10" s="80"/>
      <c r="EF10" s="81"/>
      <c r="EG10" s="81"/>
      <c r="EH10" s="81"/>
      <c r="EI10" s="81"/>
      <c r="EJ10" s="81"/>
      <c r="EK10" s="83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10"/>
      <c r="EX10" s="11"/>
      <c r="EY10" s="11"/>
      <c r="EZ10" s="11"/>
      <c r="FA10" s="11"/>
      <c r="FB10" s="11"/>
      <c r="FC10" s="11"/>
      <c r="FD10" s="11"/>
      <c r="FE10" s="84"/>
    </row>
    <row r="11" spans="1:179" ht="240">
      <c r="A11" s="85" t="s">
        <v>37</v>
      </c>
      <c r="B11" s="86" t="s">
        <v>38</v>
      </c>
      <c r="C11" s="87" t="s">
        <v>39</v>
      </c>
      <c r="D11" s="88" t="s">
        <v>40</v>
      </c>
      <c r="E11" s="89" t="s">
        <v>41</v>
      </c>
      <c r="F11" s="89" t="s">
        <v>42</v>
      </c>
      <c r="G11" s="89" t="s">
        <v>43</v>
      </c>
      <c r="H11" s="89" t="s">
        <v>44</v>
      </c>
      <c r="I11" s="89" t="s">
        <v>45</v>
      </c>
      <c r="J11" s="89" t="s">
        <v>46</v>
      </c>
      <c r="K11" s="89" t="s">
        <v>47</v>
      </c>
      <c r="L11" s="90" t="s">
        <v>48</v>
      </c>
      <c r="M11" s="89" t="s">
        <v>49</v>
      </c>
      <c r="N11" s="89" t="s">
        <v>50</v>
      </c>
      <c r="O11" s="89" t="s">
        <v>51</v>
      </c>
      <c r="P11" s="89" t="s">
        <v>52</v>
      </c>
      <c r="Q11" s="89" t="s">
        <v>53</v>
      </c>
      <c r="R11" s="89" t="s">
        <v>54</v>
      </c>
      <c r="S11" s="89" t="s">
        <v>55</v>
      </c>
      <c r="T11" s="89" t="s">
        <v>56</v>
      </c>
      <c r="U11" s="89" t="s">
        <v>57</v>
      </c>
      <c r="V11" s="89" t="s">
        <v>58</v>
      </c>
      <c r="W11" s="91" t="s">
        <v>59</v>
      </c>
      <c r="X11" s="92" t="s">
        <v>60</v>
      </c>
      <c r="Y11" s="92" t="s">
        <v>61</v>
      </c>
      <c r="Z11" s="93" t="s">
        <v>62</v>
      </c>
      <c r="AA11" s="93" t="s">
        <v>63</v>
      </c>
      <c r="AB11" s="94" t="s">
        <v>64</v>
      </c>
      <c r="AC11" s="91" t="s">
        <v>59</v>
      </c>
      <c r="AD11" s="92" t="s">
        <v>60</v>
      </c>
      <c r="AE11" s="92" t="s">
        <v>61</v>
      </c>
      <c r="AF11" s="93" t="s">
        <v>62</v>
      </c>
      <c r="AG11" s="93" t="s">
        <v>63</v>
      </c>
      <c r="AH11" s="93" t="s">
        <v>64</v>
      </c>
      <c r="AI11" s="95" t="s">
        <v>65</v>
      </c>
      <c r="AJ11" s="96" t="s">
        <v>66</v>
      </c>
      <c r="AK11" s="96" t="s">
        <v>67</v>
      </c>
      <c r="AL11" s="96" t="s">
        <v>68</v>
      </c>
      <c r="AM11" s="96" t="s">
        <v>69</v>
      </c>
      <c r="AN11" s="96" t="s">
        <v>70</v>
      </c>
      <c r="AO11" s="96" t="s">
        <v>71</v>
      </c>
      <c r="AP11" s="95" t="s">
        <v>72</v>
      </c>
      <c r="AQ11" s="97" t="s">
        <v>73</v>
      </c>
      <c r="AR11" s="98" t="s">
        <v>74</v>
      </c>
      <c r="AS11" s="98" t="s">
        <v>75</v>
      </c>
      <c r="AT11" s="99" t="s">
        <v>76</v>
      </c>
      <c r="AU11" s="100" t="s">
        <v>77</v>
      </c>
      <c r="AV11" s="101" t="s">
        <v>78</v>
      </c>
      <c r="AW11" s="102" t="s">
        <v>79</v>
      </c>
      <c r="AX11" s="103" t="s">
        <v>77</v>
      </c>
      <c r="AY11" s="104" t="s">
        <v>78</v>
      </c>
      <c r="AZ11" s="58" t="s">
        <v>80</v>
      </c>
      <c r="BA11" s="59" t="s">
        <v>81</v>
      </c>
      <c r="BB11" s="104" t="s">
        <v>82</v>
      </c>
      <c r="BC11" s="100" t="s">
        <v>77</v>
      </c>
      <c r="BD11" s="101" t="s">
        <v>78</v>
      </c>
      <c r="BE11" s="58" t="s">
        <v>83</v>
      </c>
      <c r="BF11" s="58" t="s">
        <v>84</v>
      </c>
      <c r="BG11" s="105" t="s">
        <v>85</v>
      </c>
      <c r="BH11" s="106" t="s">
        <v>60</v>
      </c>
      <c r="BI11" s="107" t="s">
        <v>61</v>
      </c>
      <c r="BJ11" s="108" t="s">
        <v>86</v>
      </c>
      <c r="BK11" s="106" t="s">
        <v>60</v>
      </c>
      <c r="BL11" s="107" t="s">
        <v>61</v>
      </c>
      <c r="BM11" s="109" t="s">
        <v>87</v>
      </c>
      <c r="BN11" s="108" t="s">
        <v>88</v>
      </c>
      <c r="BO11" s="106" t="s">
        <v>60</v>
      </c>
      <c r="BP11" s="106" t="s">
        <v>61</v>
      </c>
      <c r="BQ11" s="109" t="s">
        <v>89</v>
      </c>
      <c r="BR11" s="109" t="s">
        <v>90</v>
      </c>
      <c r="BS11" s="109" t="s">
        <v>91</v>
      </c>
      <c r="BT11" s="109" t="s">
        <v>92</v>
      </c>
      <c r="BU11" s="109" t="s">
        <v>93</v>
      </c>
      <c r="BV11" s="109" t="s">
        <v>94</v>
      </c>
      <c r="BW11" s="110" t="s">
        <v>95</v>
      </c>
      <c r="BX11" s="108" t="s">
        <v>96</v>
      </c>
      <c r="BY11" s="106" t="s">
        <v>60</v>
      </c>
      <c r="BZ11" s="106" t="s">
        <v>61</v>
      </c>
      <c r="CA11" s="109" t="s">
        <v>97</v>
      </c>
      <c r="CB11" s="109" t="s">
        <v>90</v>
      </c>
      <c r="CC11" s="109" t="s">
        <v>98</v>
      </c>
      <c r="CD11" s="105" t="s">
        <v>99</v>
      </c>
      <c r="CE11" s="106" t="s">
        <v>60</v>
      </c>
      <c r="CF11" s="106" t="s">
        <v>61</v>
      </c>
      <c r="CG11" s="111" t="s">
        <v>100</v>
      </c>
      <c r="CH11" s="108" t="s">
        <v>101</v>
      </c>
      <c r="CI11" s="108" t="s">
        <v>102</v>
      </c>
      <c r="CJ11" s="106" t="s">
        <v>60</v>
      </c>
      <c r="CK11" s="106" t="s">
        <v>61</v>
      </c>
      <c r="CL11" s="108" t="s">
        <v>103</v>
      </c>
      <c r="CM11" s="111" t="s">
        <v>104</v>
      </c>
      <c r="CN11" s="108" t="s">
        <v>105</v>
      </c>
      <c r="CO11" s="108" t="s">
        <v>106</v>
      </c>
      <c r="CP11" s="106" t="s">
        <v>60</v>
      </c>
      <c r="CQ11" s="106" t="s">
        <v>61</v>
      </c>
      <c r="CR11" s="108" t="s">
        <v>107</v>
      </c>
      <c r="CS11" s="111" t="s">
        <v>108</v>
      </c>
      <c r="CT11" s="108" t="s">
        <v>109</v>
      </c>
      <c r="CU11" s="108" t="s">
        <v>110</v>
      </c>
      <c r="CV11" s="106" t="s">
        <v>60</v>
      </c>
      <c r="CW11" s="106" t="s">
        <v>61</v>
      </c>
      <c r="CX11" s="108" t="s">
        <v>111</v>
      </c>
      <c r="CY11" s="111" t="s">
        <v>112</v>
      </c>
      <c r="CZ11" s="108" t="s">
        <v>113</v>
      </c>
      <c r="DA11" s="108" t="s">
        <v>114</v>
      </c>
      <c r="DB11" s="106" t="s">
        <v>60</v>
      </c>
      <c r="DC11" s="106" t="s">
        <v>61</v>
      </c>
      <c r="DD11" s="108" t="s">
        <v>115</v>
      </c>
      <c r="DE11" s="112" t="s">
        <v>116</v>
      </c>
      <c r="DF11" s="105" t="s">
        <v>117</v>
      </c>
      <c r="DG11" s="106" t="s">
        <v>60</v>
      </c>
      <c r="DH11" s="106" t="s">
        <v>61</v>
      </c>
      <c r="DI11" s="113" t="s">
        <v>118</v>
      </c>
      <c r="DJ11" s="112" t="s">
        <v>119</v>
      </c>
      <c r="DK11" s="112" t="s">
        <v>120</v>
      </c>
      <c r="DL11" s="105" t="s">
        <v>121</v>
      </c>
      <c r="DM11" s="106" t="s">
        <v>60</v>
      </c>
      <c r="DN11" s="106" t="s">
        <v>61</v>
      </c>
      <c r="DO11" s="112" t="s">
        <v>122</v>
      </c>
      <c r="DP11" s="111" t="s">
        <v>123</v>
      </c>
      <c r="DQ11" s="109" t="s">
        <v>124</v>
      </c>
      <c r="DR11" s="112" t="s">
        <v>125</v>
      </c>
      <c r="DS11" s="112" t="s">
        <v>126</v>
      </c>
      <c r="DT11" s="112" t="s">
        <v>127</v>
      </c>
      <c r="DU11" s="114" t="s">
        <v>128</v>
      </c>
      <c r="DV11" s="115" t="s">
        <v>129</v>
      </c>
      <c r="DW11" s="111" t="s">
        <v>130</v>
      </c>
      <c r="DX11" s="116" t="s">
        <v>131</v>
      </c>
      <c r="DY11" s="116" t="s">
        <v>132</v>
      </c>
      <c r="DZ11" s="116" t="s">
        <v>133</v>
      </c>
      <c r="EA11" s="117" t="s">
        <v>134</v>
      </c>
      <c r="EB11" s="118" t="s">
        <v>135</v>
      </c>
      <c r="EC11" s="119" t="s">
        <v>60</v>
      </c>
      <c r="ED11" s="119" t="s">
        <v>61</v>
      </c>
      <c r="EE11" s="120" t="s">
        <v>136</v>
      </c>
      <c r="EF11" s="118" t="s">
        <v>137</v>
      </c>
      <c r="EG11" s="118" t="s">
        <v>138</v>
      </c>
      <c r="EH11" s="119" t="s">
        <v>60</v>
      </c>
      <c r="EI11" s="119" t="s">
        <v>61</v>
      </c>
      <c r="EJ11" s="120" t="s">
        <v>139</v>
      </c>
      <c r="EK11" s="121" t="s">
        <v>140</v>
      </c>
      <c r="EL11" s="89" t="s">
        <v>141</v>
      </c>
      <c r="EM11" s="122" t="s">
        <v>142</v>
      </c>
      <c r="EN11" s="122" t="s">
        <v>143</v>
      </c>
      <c r="EO11" s="89" t="s">
        <v>144</v>
      </c>
      <c r="EP11" s="89" t="s">
        <v>145</v>
      </c>
      <c r="EQ11" s="89" t="s">
        <v>146</v>
      </c>
      <c r="ER11" s="89" t="s">
        <v>147</v>
      </c>
      <c r="ES11" s="122" t="s">
        <v>148</v>
      </c>
      <c r="ET11" s="123" t="s">
        <v>149</v>
      </c>
      <c r="EU11" s="89" t="s">
        <v>150</v>
      </c>
      <c r="EV11" s="89" t="s">
        <v>151</v>
      </c>
      <c r="EW11" s="121" t="s">
        <v>152</v>
      </c>
      <c r="EX11" s="89" t="s">
        <v>153</v>
      </c>
      <c r="EY11" s="89" t="s">
        <v>154</v>
      </c>
      <c r="EZ11" s="89" t="s">
        <v>155</v>
      </c>
      <c r="FA11" s="124" t="s">
        <v>156</v>
      </c>
      <c r="FB11" s="124" t="s">
        <v>157</v>
      </c>
      <c r="FC11" s="124" t="s">
        <v>158</v>
      </c>
      <c r="FD11" s="124" t="s">
        <v>159</v>
      </c>
      <c r="FE11" s="125" t="s">
        <v>160</v>
      </c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</row>
    <row r="12" spans="1:179">
      <c r="A12" t="s">
        <v>161</v>
      </c>
      <c r="B12" s="128" t="s">
        <v>162</v>
      </c>
      <c r="C12" s="135" t="s">
        <v>177</v>
      </c>
      <c r="D12" s="129" t="s">
        <v>163</v>
      </c>
      <c r="E12" t="s">
        <v>164</v>
      </c>
      <c r="F12" t="s">
        <v>165</v>
      </c>
      <c r="G12">
        <v>1</v>
      </c>
      <c r="H12">
        <v>1</v>
      </c>
      <c r="I12">
        <v>4</v>
      </c>
      <c r="J12">
        <v>5</v>
      </c>
      <c r="K12" s="130">
        <v>0.05</v>
      </c>
      <c r="L12">
        <f>K12</f>
        <v>0.05</v>
      </c>
      <c r="M12" t="s">
        <v>167</v>
      </c>
      <c r="N12" t="s">
        <v>166</v>
      </c>
      <c r="O12" s="133">
        <v>12.75</v>
      </c>
      <c r="P12" s="133">
        <v>-78.73</v>
      </c>
      <c r="Q12" s="133">
        <v>12.75</v>
      </c>
      <c r="R12" s="133">
        <v>-78.73</v>
      </c>
      <c r="S12" s="133">
        <v>2827</v>
      </c>
      <c r="T12" s="133">
        <v>2827</v>
      </c>
      <c r="U12" t="s">
        <v>168</v>
      </c>
      <c r="V12" t="s">
        <v>169</v>
      </c>
      <c r="W12" s="151">
        <v>3915</v>
      </c>
      <c r="X12" s="4" t="s">
        <v>170</v>
      </c>
      <c r="Y12">
        <v>35</v>
      </c>
      <c r="Z12" t="s">
        <v>171</v>
      </c>
      <c r="AA12" t="s">
        <v>172</v>
      </c>
      <c r="AB12" s="134" t="s">
        <v>173</v>
      </c>
      <c r="AI12" t="s">
        <v>174</v>
      </c>
      <c r="AJ12" t="s">
        <v>175</v>
      </c>
      <c r="AK12" t="s">
        <v>180</v>
      </c>
      <c r="AL12" s="137" t="s">
        <v>179</v>
      </c>
      <c r="AM12" s="138" t="s">
        <v>181</v>
      </c>
      <c r="AN12" s="138" t="s">
        <v>182</v>
      </c>
      <c r="AO12" s="138" t="s">
        <v>183</v>
      </c>
      <c r="AP12">
        <v>20.62</v>
      </c>
      <c r="AQ12">
        <f>AVERAGE(AP12:AP13)</f>
        <v>20.664999999999999</v>
      </c>
      <c r="AR12" t="s">
        <v>184</v>
      </c>
      <c r="AS12">
        <v>0.25</v>
      </c>
      <c r="AT12">
        <v>0.6</v>
      </c>
      <c r="AU12" t="s">
        <v>185</v>
      </c>
      <c r="AV12" s="4">
        <v>0.08</v>
      </c>
      <c r="AW12">
        <v>8.8699999999999992</v>
      </c>
      <c r="AX12" t="s">
        <v>186</v>
      </c>
      <c r="AY12">
        <v>1.52</v>
      </c>
      <c r="AZ12" t="s">
        <v>187</v>
      </c>
      <c r="BA12" t="s">
        <v>188</v>
      </c>
      <c r="BB12" s="140">
        <v>19.626600544897382</v>
      </c>
      <c r="BC12" t="s">
        <v>191</v>
      </c>
      <c r="BD12" s="140">
        <v>0.35477580835992595</v>
      </c>
      <c r="BE12" t="s">
        <v>192</v>
      </c>
      <c r="BF12" t="s">
        <v>193</v>
      </c>
      <c r="BG12">
        <v>10</v>
      </c>
      <c r="BH12" t="s">
        <v>190</v>
      </c>
      <c r="BI12" t="s">
        <v>190</v>
      </c>
      <c r="BJ12" s="139">
        <v>28.23</v>
      </c>
      <c r="BK12" t="s">
        <v>189</v>
      </c>
      <c r="BL12">
        <v>1</v>
      </c>
      <c r="BM12" t="s">
        <v>194</v>
      </c>
      <c r="BW12" t="s">
        <v>194</v>
      </c>
      <c r="CD12" s="139">
        <v>35.5</v>
      </c>
      <c r="CE12" t="s">
        <v>170</v>
      </c>
      <c r="CF12">
        <v>1</v>
      </c>
      <c r="CG12" t="s">
        <v>195</v>
      </c>
      <c r="CH12" t="s">
        <v>196</v>
      </c>
      <c r="CN12" t="s">
        <v>196</v>
      </c>
      <c r="CT12" t="s">
        <v>196</v>
      </c>
      <c r="CZ12">
        <v>5.0552236000000007E-2</v>
      </c>
      <c r="DB12" t="s">
        <v>197</v>
      </c>
      <c r="DC12" t="s">
        <v>197</v>
      </c>
      <c r="DE12" t="s">
        <v>198</v>
      </c>
      <c r="DF12">
        <v>39.61</v>
      </c>
      <c r="DG12" t="s">
        <v>199</v>
      </c>
      <c r="DH12">
        <v>0.04</v>
      </c>
      <c r="DI12" t="s">
        <v>200</v>
      </c>
      <c r="DJ12" t="s">
        <v>201</v>
      </c>
      <c r="DK12" t="s">
        <v>202</v>
      </c>
      <c r="DL12">
        <v>1.0271999999999999</v>
      </c>
      <c r="DM12" t="s">
        <v>197</v>
      </c>
      <c r="DN12" t="s">
        <v>197</v>
      </c>
      <c r="DO12" t="s">
        <v>197</v>
      </c>
      <c r="DP12" t="s">
        <v>197</v>
      </c>
      <c r="DQ12" t="s">
        <v>203</v>
      </c>
      <c r="DS12" s="127" t="s">
        <v>204</v>
      </c>
      <c r="DT12" s="127" t="s">
        <v>204</v>
      </c>
      <c r="DU12" t="s">
        <v>205</v>
      </c>
      <c r="DV12" t="s">
        <v>206</v>
      </c>
      <c r="DW12" t="s">
        <v>206</v>
      </c>
      <c r="DX12" t="s">
        <v>207</v>
      </c>
      <c r="DY12" t="s">
        <v>209</v>
      </c>
      <c r="EA12" s="141">
        <v>2330.2894999999999</v>
      </c>
      <c r="EC12" t="s">
        <v>208</v>
      </c>
      <c r="ED12">
        <v>100</v>
      </c>
      <c r="EK12" s="140">
        <v>8.1452456421902397</v>
      </c>
      <c r="EL12" t="s">
        <v>210</v>
      </c>
      <c r="EM12" s="142">
        <v>2.8146654816480599E-2</v>
      </c>
      <c r="EN12" s="142">
        <v>2.8146654816480599E-2</v>
      </c>
      <c r="EO12" s="132">
        <v>303.06588649022501</v>
      </c>
      <c r="EP12">
        <v>21</v>
      </c>
      <c r="EQ12" t="s">
        <v>211</v>
      </c>
      <c r="ER12" s="143">
        <v>282.06588649022501</v>
      </c>
      <c r="ES12">
        <v>29</v>
      </c>
      <c r="ET12">
        <v>29</v>
      </c>
      <c r="EU12" t="s">
        <v>212</v>
      </c>
      <c r="EV12" t="s">
        <v>213</v>
      </c>
      <c r="EY12" t="s">
        <v>214</v>
      </c>
      <c r="FA12" t="s">
        <v>214</v>
      </c>
      <c r="FC12" t="s">
        <v>214</v>
      </c>
    </row>
    <row r="13" spans="1:179">
      <c r="B13" s="128"/>
      <c r="C13" s="135"/>
      <c r="D13" s="129"/>
      <c r="K13" s="130"/>
      <c r="O13" s="133"/>
      <c r="P13" s="133"/>
      <c r="Q13" s="133"/>
      <c r="R13" s="133"/>
      <c r="S13" s="133"/>
      <c r="T13" s="133"/>
      <c r="W13" s="151"/>
      <c r="X13" s="4"/>
      <c r="AB13" s="134"/>
      <c r="AL13" s="137"/>
      <c r="AM13" s="138"/>
      <c r="AN13" s="138"/>
      <c r="AO13" s="138"/>
      <c r="AP13">
        <v>20.71</v>
      </c>
      <c r="AV13" s="4"/>
      <c r="BB13" s="140"/>
      <c r="BD13" s="140"/>
      <c r="DS13" s="127"/>
      <c r="EK13" s="140"/>
      <c r="EM13" s="142"/>
      <c r="EN13" s="142"/>
      <c r="EO13" s="132"/>
      <c r="ER13" s="143"/>
    </row>
    <row r="14" spans="1:179">
      <c r="A14" t="s">
        <v>161</v>
      </c>
      <c r="B14" s="128" t="s">
        <v>162</v>
      </c>
      <c r="C14" s="135" t="s">
        <v>177</v>
      </c>
      <c r="D14" s="129" t="s">
        <v>163</v>
      </c>
      <c r="E14" t="s">
        <v>164</v>
      </c>
      <c r="F14" t="s">
        <v>165</v>
      </c>
      <c r="G14">
        <v>1</v>
      </c>
      <c r="H14">
        <v>1</v>
      </c>
      <c r="I14" s="132">
        <v>10</v>
      </c>
      <c r="J14">
        <v>12</v>
      </c>
      <c r="K14" s="130">
        <v>0.11</v>
      </c>
      <c r="L14">
        <f t="shared" ref="L14:L48" si="0">K14</f>
        <v>0.11</v>
      </c>
      <c r="M14" t="s">
        <v>167</v>
      </c>
      <c r="N14" t="s">
        <v>166</v>
      </c>
      <c r="O14" s="133">
        <v>12.75</v>
      </c>
      <c r="P14" s="133">
        <v>-78.73</v>
      </c>
      <c r="Q14" s="133">
        <v>12.75</v>
      </c>
      <c r="R14" s="133">
        <v>-78.73</v>
      </c>
      <c r="S14" s="133">
        <v>2827</v>
      </c>
      <c r="T14" s="133">
        <v>2827</v>
      </c>
      <c r="U14" t="s">
        <v>168</v>
      </c>
      <c r="V14" t="s">
        <v>169</v>
      </c>
      <c r="W14" s="151">
        <v>4630</v>
      </c>
      <c r="X14" s="4" t="s">
        <v>170</v>
      </c>
      <c r="Y14">
        <v>35</v>
      </c>
      <c r="Z14" t="s">
        <v>171</v>
      </c>
      <c r="AA14" t="s">
        <v>172</v>
      </c>
      <c r="AB14" s="134" t="s">
        <v>173</v>
      </c>
      <c r="AI14" t="s">
        <v>174</v>
      </c>
      <c r="AJ14" t="s">
        <v>175</v>
      </c>
      <c r="AK14" t="s">
        <v>180</v>
      </c>
      <c r="AL14" s="137" t="s">
        <v>179</v>
      </c>
      <c r="AM14" s="138" t="s">
        <v>181</v>
      </c>
      <c r="AN14" s="138" t="s">
        <v>182</v>
      </c>
      <c r="AO14" s="138" t="s">
        <v>183</v>
      </c>
      <c r="AP14">
        <v>21.01</v>
      </c>
      <c r="AQ14">
        <f>AVERAGE(AP14:AP16)</f>
        <v>20.783333333333335</v>
      </c>
      <c r="AR14" t="s">
        <v>184</v>
      </c>
      <c r="AS14">
        <v>0.25</v>
      </c>
      <c r="AT14">
        <v>0.6</v>
      </c>
      <c r="AU14" t="s">
        <v>185</v>
      </c>
      <c r="AV14" s="4">
        <v>0.08</v>
      </c>
      <c r="AW14">
        <v>8.8699999999999992</v>
      </c>
      <c r="AX14" t="s">
        <v>186</v>
      </c>
      <c r="AY14">
        <v>1.52</v>
      </c>
      <c r="AZ14" t="s">
        <v>187</v>
      </c>
      <c r="BA14" t="s">
        <v>188</v>
      </c>
      <c r="BB14" s="140">
        <v>19.816971713810322</v>
      </c>
      <c r="BC14" t="s">
        <v>191</v>
      </c>
      <c r="BD14" s="140">
        <v>0.37476990742491167</v>
      </c>
      <c r="BE14" t="s">
        <v>192</v>
      </c>
      <c r="BF14" t="s">
        <v>193</v>
      </c>
      <c r="BG14">
        <v>10</v>
      </c>
      <c r="BH14" t="s">
        <v>190</v>
      </c>
      <c r="BI14" t="s">
        <v>190</v>
      </c>
      <c r="BJ14" s="140">
        <v>28.438541993869077</v>
      </c>
      <c r="BK14" t="s">
        <v>189</v>
      </c>
      <c r="BL14">
        <v>1</v>
      </c>
      <c r="BM14" t="s">
        <v>194</v>
      </c>
      <c r="BW14" t="s">
        <v>194</v>
      </c>
      <c r="CD14" s="139">
        <v>35</v>
      </c>
      <c r="CE14" t="s">
        <v>170</v>
      </c>
      <c r="CF14">
        <v>1</v>
      </c>
      <c r="CG14" t="s">
        <v>195</v>
      </c>
      <c r="CH14" t="s">
        <v>196</v>
      </c>
      <c r="CN14" t="s">
        <v>196</v>
      </c>
      <c r="CT14" t="s">
        <v>196</v>
      </c>
      <c r="CZ14">
        <v>5.0552236000000007E-2</v>
      </c>
      <c r="DB14" t="s">
        <v>197</v>
      </c>
      <c r="DC14" t="s">
        <v>197</v>
      </c>
      <c r="DE14" t="s">
        <v>198</v>
      </c>
      <c r="DF14">
        <v>39.61</v>
      </c>
      <c r="DG14" t="s">
        <v>199</v>
      </c>
      <c r="DH14">
        <v>0.04</v>
      </c>
      <c r="DI14" t="s">
        <v>200</v>
      </c>
      <c r="DJ14" t="s">
        <v>201</v>
      </c>
      <c r="DK14" t="s">
        <v>202</v>
      </c>
      <c r="DL14">
        <v>1.0271999999999999</v>
      </c>
      <c r="DM14" t="s">
        <v>197</v>
      </c>
      <c r="DN14" t="s">
        <v>197</v>
      </c>
      <c r="DO14" t="s">
        <v>197</v>
      </c>
      <c r="DP14" t="s">
        <v>197</v>
      </c>
      <c r="DQ14" t="s">
        <v>203</v>
      </c>
      <c r="DS14" s="127" t="s">
        <v>204</v>
      </c>
      <c r="DT14" s="127" t="s">
        <v>204</v>
      </c>
      <c r="DU14" t="s">
        <v>205</v>
      </c>
      <c r="DV14" t="s">
        <v>206</v>
      </c>
      <c r="DW14" t="s">
        <v>206</v>
      </c>
      <c r="DX14" t="s">
        <v>207</v>
      </c>
      <c r="DY14" t="s">
        <v>209</v>
      </c>
      <c r="EA14" s="141">
        <v>2300.6949999999997</v>
      </c>
      <c r="EC14" t="s">
        <v>208</v>
      </c>
      <c r="ED14">
        <v>100</v>
      </c>
      <c r="EK14" s="140">
        <v>8.1603306886910456</v>
      </c>
      <c r="EL14" t="s">
        <v>210</v>
      </c>
      <c r="EM14" s="142">
        <v>2.9281080138795268E-2</v>
      </c>
      <c r="EN14" s="142">
        <v>2.9281080138795268E-2</v>
      </c>
      <c r="EO14" s="132">
        <v>286.163500374698</v>
      </c>
      <c r="EP14">
        <v>21</v>
      </c>
      <c r="EQ14" t="s">
        <v>211</v>
      </c>
      <c r="ER14" s="143">
        <v>265.163500374698</v>
      </c>
      <c r="ES14">
        <v>29</v>
      </c>
      <c r="ET14">
        <v>29</v>
      </c>
      <c r="EU14" t="s">
        <v>212</v>
      </c>
      <c r="EV14" t="s">
        <v>213</v>
      </c>
      <c r="EY14" t="s">
        <v>214</v>
      </c>
      <c r="FA14" t="s">
        <v>214</v>
      </c>
      <c r="FC14" t="s">
        <v>214</v>
      </c>
    </row>
    <row r="15" spans="1:179">
      <c r="B15" s="128"/>
      <c r="C15" s="135"/>
      <c r="D15" s="129"/>
      <c r="I15" s="132"/>
      <c r="K15" s="130"/>
      <c r="O15" s="133"/>
      <c r="P15" s="133"/>
      <c r="Q15" s="133"/>
      <c r="R15" s="133"/>
      <c r="S15" s="133"/>
      <c r="T15" s="133"/>
      <c r="W15" s="151"/>
      <c r="X15" s="4"/>
      <c r="AB15" s="134"/>
      <c r="AL15" s="137"/>
      <c r="AM15" s="138"/>
      <c r="AN15" s="138"/>
      <c r="AO15" s="138"/>
      <c r="AP15">
        <v>20.72</v>
      </c>
      <c r="AV15" s="4"/>
      <c r="BB15" s="140"/>
      <c r="BD15" s="140"/>
      <c r="DS15" s="127"/>
      <c r="EK15" s="140"/>
      <c r="EM15" s="142"/>
      <c r="EN15" s="142"/>
      <c r="EO15" s="132"/>
      <c r="ER15" s="143"/>
    </row>
    <row r="16" spans="1:179">
      <c r="B16" s="128"/>
      <c r="C16" s="135"/>
      <c r="D16" s="129"/>
      <c r="I16" s="132"/>
      <c r="K16" s="130"/>
      <c r="O16" s="133"/>
      <c r="P16" s="133"/>
      <c r="Q16" s="133"/>
      <c r="R16" s="133"/>
      <c r="S16" s="133"/>
      <c r="T16" s="133"/>
      <c r="W16" s="151"/>
      <c r="X16" s="4"/>
      <c r="AB16" s="134"/>
      <c r="AL16" s="137"/>
      <c r="AM16" s="138"/>
      <c r="AN16" s="138"/>
      <c r="AO16" s="138"/>
      <c r="AP16">
        <v>20.62</v>
      </c>
      <c r="AV16" s="4"/>
      <c r="BB16" s="140"/>
      <c r="BD16" s="140"/>
      <c r="DS16" s="127"/>
      <c r="EK16" s="140"/>
      <c r="EM16" s="142"/>
      <c r="EN16" s="142"/>
      <c r="EO16" s="132"/>
      <c r="ER16" s="143"/>
    </row>
    <row r="17" spans="1:159">
      <c r="A17" t="s">
        <v>161</v>
      </c>
      <c r="B17" s="128" t="s">
        <v>162</v>
      </c>
      <c r="C17" s="135" t="s">
        <v>177</v>
      </c>
      <c r="D17" s="129" t="s">
        <v>163</v>
      </c>
      <c r="E17" t="s">
        <v>164</v>
      </c>
      <c r="F17" t="s">
        <v>165</v>
      </c>
      <c r="G17">
        <v>1</v>
      </c>
      <c r="H17">
        <v>1</v>
      </c>
      <c r="I17">
        <v>14</v>
      </c>
      <c r="J17">
        <v>15</v>
      </c>
      <c r="K17" s="130">
        <v>0.15</v>
      </c>
      <c r="L17">
        <f t="shared" si="0"/>
        <v>0.15</v>
      </c>
      <c r="M17" t="s">
        <v>167</v>
      </c>
      <c r="N17" t="s">
        <v>166</v>
      </c>
      <c r="O17" s="133">
        <v>12.75</v>
      </c>
      <c r="P17" s="133">
        <v>-78.73</v>
      </c>
      <c r="Q17" s="133">
        <v>12.75</v>
      </c>
      <c r="R17" s="133">
        <v>-78.73</v>
      </c>
      <c r="S17" s="133">
        <v>2827</v>
      </c>
      <c r="T17" s="133">
        <v>2827</v>
      </c>
      <c r="U17" t="s">
        <v>168</v>
      </c>
      <c r="V17" t="s">
        <v>169</v>
      </c>
      <c r="W17" s="151">
        <v>5025</v>
      </c>
      <c r="X17" s="4" t="s">
        <v>170</v>
      </c>
      <c r="Y17">
        <v>35</v>
      </c>
      <c r="Z17" t="s">
        <v>171</v>
      </c>
      <c r="AA17" t="s">
        <v>172</v>
      </c>
      <c r="AB17" s="134" t="s">
        <v>173</v>
      </c>
      <c r="AI17" t="s">
        <v>174</v>
      </c>
      <c r="AJ17" t="s">
        <v>175</v>
      </c>
      <c r="AK17" t="s">
        <v>180</v>
      </c>
      <c r="AL17" s="137" t="s">
        <v>179</v>
      </c>
      <c r="AM17" s="138" t="s">
        <v>181</v>
      </c>
      <c r="AN17" s="138" t="s">
        <v>182</v>
      </c>
      <c r="AO17" s="138" t="s">
        <v>183</v>
      </c>
      <c r="AP17">
        <v>20.66</v>
      </c>
      <c r="AQ17">
        <f>AVERAGE(AP17:AP18)</f>
        <v>20.59</v>
      </c>
      <c r="AR17" t="s">
        <v>184</v>
      </c>
      <c r="AS17">
        <v>0.25</v>
      </c>
      <c r="AT17">
        <v>0.6</v>
      </c>
      <c r="AU17" t="s">
        <v>185</v>
      </c>
      <c r="AV17" s="4">
        <v>0.08</v>
      </c>
      <c r="AW17">
        <v>8.8699999999999992</v>
      </c>
      <c r="AX17" t="s">
        <v>186</v>
      </c>
      <c r="AY17">
        <v>1.52</v>
      </c>
      <c r="AZ17" t="s">
        <v>187</v>
      </c>
      <c r="BA17" t="s">
        <v>188</v>
      </c>
      <c r="BB17" s="140">
        <v>19.507507035844931</v>
      </c>
      <c r="BC17" t="s">
        <v>191</v>
      </c>
      <c r="BD17" s="140">
        <v>0.34279484215512912</v>
      </c>
      <c r="BE17" t="s">
        <v>192</v>
      </c>
      <c r="BF17" t="s">
        <v>193</v>
      </c>
      <c r="BG17">
        <v>10</v>
      </c>
      <c r="BH17" t="s">
        <v>190</v>
      </c>
      <c r="BI17" t="s">
        <v>190</v>
      </c>
      <c r="BJ17" s="140">
        <v>27.772141513184092</v>
      </c>
      <c r="BK17" t="s">
        <v>189</v>
      </c>
      <c r="BL17">
        <v>1</v>
      </c>
      <c r="BM17" t="s">
        <v>194</v>
      </c>
      <c r="BW17" t="s">
        <v>194</v>
      </c>
      <c r="CD17" s="139">
        <v>35</v>
      </c>
      <c r="CE17" t="s">
        <v>170</v>
      </c>
      <c r="CF17">
        <v>1</v>
      </c>
      <c r="CG17" t="s">
        <v>195</v>
      </c>
      <c r="CH17" t="s">
        <v>196</v>
      </c>
      <c r="CN17" t="s">
        <v>196</v>
      </c>
      <c r="CT17" t="s">
        <v>196</v>
      </c>
      <c r="CZ17">
        <v>5.0552236000000007E-2</v>
      </c>
      <c r="DB17" t="s">
        <v>197</v>
      </c>
      <c r="DC17" t="s">
        <v>197</v>
      </c>
      <c r="DE17" t="s">
        <v>198</v>
      </c>
      <c r="DF17">
        <v>39.61</v>
      </c>
      <c r="DG17" t="s">
        <v>199</v>
      </c>
      <c r="DH17">
        <v>0.04</v>
      </c>
      <c r="DI17" t="s">
        <v>200</v>
      </c>
      <c r="DJ17" t="s">
        <v>201</v>
      </c>
      <c r="DK17" t="s">
        <v>202</v>
      </c>
      <c r="DL17">
        <v>1.0271999999999999</v>
      </c>
      <c r="DM17" t="s">
        <v>197</v>
      </c>
      <c r="DN17" t="s">
        <v>197</v>
      </c>
      <c r="DO17" t="s">
        <v>197</v>
      </c>
      <c r="DP17" t="s">
        <v>197</v>
      </c>
      <c r="DQ17" t="s">
        <v>203</v>
      </c>
      <c r="DS17" s="127" t="s">
        <v>204</v>
      </c>
      <c r="DT17" s="127" t="s">
        <v>204</v>
      </c>
      <c r="DU17" t="s">
        <v>205</v>
      </c>
      <c r="DV17" t="s">
        <v>206</v>
      </c>
      <c r="DW17" t="s">
        <v>206</v>
      </c>
      <c r="DX17" t="s">
        <v>207</v>
      </c>
      <c r="DY17" t="s">
        <v>209</v>
      </c>
      <c r="EA17" s="141">
        <v>2300.6949999999997</v>
      </c>
      <c r="EC17" t="s">
        <v>208</v>
      </c>
      <c r="ED17">
        <v>100</v>
      </c>
      <c r="EK17" s="140">
        <v>8.1405574106408611</v>
      </c>
      <c r="EL17" t="s">
        <v>210</v>
      </c>
      <c r="EM17" s="142">
        <v>2.7468050828216128E-2</v>
      </c>
      <c r="EN17" s="142">
        <v>2.7468050828216128E-2</v>
      </c>
      <c r="EO17" s="132">
        <v>304.45911912948401</v>
      </c>
      <c r="EP17">
        <v>21</v>
      </c>
      <c r="EQ17" t="s">
        <v>211</v>
      </c>
      <c r="ER17" s="143">
        <v>283.45911912948401</v>
      </c>
      <c r="ES17">
        <v>29</v>
      </c>
      <c r="ET17">
        <v>29</v>
      </c>
      <c r="EU17" t="s">
        <v>212</v>
      </c>
      <c r="EV17" t="s">
        <v>213</v>
      </c>
      <c r="EY17" t="s">
        <v>214</v>
      </c>
      <c r="FA17" t="s">
        <v>214</v>
      </c>
      <c r="FC17" t="s">
        <v>214</v>
      </c>
    </row>
    <row r="18" spans="1:159">
      <c r="B18" s="128"/>
      <c r="C18" s="135"/>
      <c r="D18" s="129"/>
      <c r="K18" s="130"/>
      <c r="O18" s="133"/>
      <c r="P18" s="133"/>
      <c r="Q18" s="133"/>
      <c r="R18" s="133"/>
      <c r="S18" s="133"/>
      <c r="T18" s="133"/>
      <c r="W18" s="151"/>
      <c r="X18" s="4"/>
      <c r="AB18" s="134"/>
      <c r="AL18" s="137"/>
      <c r="AM18" s="138"/>
      <c r="AN18" s="138"/>
      <c r="AO18" s="138"/>
      <c r="AP18">
        <v>20.52</v>
      </c>
      <c r="AV18" s="4"/>
      <c r="BB18" s="140"/>
      <c r="BD18" s="140"/>
      <c r="EK18" s="140"/>
      <c r="EM18" s="142"/>
      <c r="EN18" s="142"/>
      <c r="EO18" s="132"/>
      <c r="ER18" s="143"/>
    </row>
    <row r="19" spans="1:159">
      <c r="A19" t="s">
        <v>161</v>
      </c>
      <c r="B19" s="128" t="s">
        <v>162</v>
      </c>
      <c r="C19" s="135" t="s">
        <v>177</v>
      </c>
      <c r="D19" s="129" t="s">
        <v>176</v>
      </c>
      <c r="E19" t="s">
        <v>164</v>
      </c>
      <c r="F19" t="s">
        <v>165</v>
      </c>
      <c r="G19">
        <v>1</v>
      </c>
      <c r="H19">
        <v>1</v>
      </c>
      <c r="I19">
        <v>30</v>
      </c>
      <c r="J19">
        <v>32</v>
      </c>
      <c r="K19" s="130">
        <v>0.31</v>
      </c>
      <c r="L19">
        <f t="shared" si="0"/>
        <v>0.31</v>
      </c>
      <c r="M19" t="s">
        <v>167</v>
      </c>
      <c r="N19" t="s">
        <v>166</v>
      </c>
      <c r="O19" s="133">
        <v>12.75</v>
      </c>
      <c r="P19" s="133">
        <v>-78.73</v>
      </c>
      <c r="Q19" s="133">
        <v>12.75</v>
      </c>
      <c r="R19" s="133">
        <v>-78.73</v>
      </c>
      <c r="S19" s="133">
        <v>2827</v>
      </c>
      <c r="T19" s="133">
        <v>2827</v>
      </c>
      <c r="U19" t="s">
        <v>168</v>
      </c>
      <c r="V19" t="s">
        <v>169</v>
      </c>
      <c r="W19" s="151">
        <v>7820</v>
      </c>
      <c r="X19" s="4" t="s">
        <v>170</v>
      </c>
      <c r="Y19">
        <v>35</v>
      </c>
      <c r="Z19" t="s">
        <v>171</v>
      </c>
      <c r="AA19" t="s">
        <v>172</v>
      </c>
      <c r="AB19" s="134" t="s">
        <v>173</v>
      </c>
      <c r="AI19" t="s">
        <v>174</v>
      </c>
      <c r="AJ19" t="s">
        <v>175</v>
      </c>
      <c r="AK19" t="s">
        <v>180</v>
      </c>
      <c r="AL19" s="137" t="s">
        <v>179</v>
      </c>
      <c r="AM19" s="138" t="s">
        <v>181</v>
      </c>
      <c r="AN19" s="138" t="s">
        <v>182</v>
      </c>
      <c r="AO19" s="138" t="s">
        <v>183</v>
      </c>
      <c r="AP19">
        <v>20.85</v>
      </c>
      <c r="AQ19">
        <f>AVERAGE(AP19:AP20)</f>
        <v>20.82</v>
      </c>
      <c r="AR19" t="s">
        <v>184</v>
      </c>
      <c r="AS19">
        <v>0.25</v>
      </c>
      <c r="AT19">
        <v>0.6</v>
      </c>
      <c r="AU19" t="s">
        <v>185</v>
      </c>
      <c r="AV19" s="4">
        <v>0.08</v>
      </c>
      <c r="AW19">
        <v>8.8699999999999992</v>
      </c>
      <c r="AX19" t="s">
        <v>186</v>
      </c>
      <c r="AY19">
        <v>1.52</v>
      </c>
      <c r="AZ19" t="s">
        <v>187</v>
      </c>
      <c r="BA19" t="s">
        <v>188</v>
      </c>
      <c r="BB19" s="140">
        <v>19.886640242167108</v>
      </c>
      <c r="BC19" t="s">
        <v>191</v>
      </c>
      <c r="BD19" s="140">
        <v>0.38231916846312436</v>
      </c>
      <c r="BE19" t="s">
        <v>192</v>
      </c>
      <c r="BF19" t="s">
        <v>193</v>
      </c>
      <c r="BG19">
        <v>10</v>
      </c>
      <c r="BH19" t="s">
        <v>190</v>
      </c>
      <c r="BI19" t="s">
        <v>190</v>
      </c>
      <c r="BJ19" s="140">
        <v>28.191567429821795</v>
      </c>
      <c r="BK19" t="s">
        <v>189</v>
      </c>
      <c r="BL19">
        <v>1</v>
      </c>
      <c r="BM19" t="s">
        <v>194</v>
      </c>
      <c r="BW19" t="s">
        <v>194</v>
      </c>
      <c r="CD19" s="139">
        <v>35.549999999999997</v>
      </c>
      <c r="CE19" t="s">
        <v>170</v>
      </c>
      <c r="CF19">
        <v>1</v>
      </c>
      <c r="CG19" t="s">
        <v>195</v>
      </c>
      <c r="CH19" t="s">
        <v>196</v>
      </c>
      <c r="CN19" t="s">
        <v>196</v>
      </c>
      <c r="CT19" t="s">
        <v>196</v>
      </c>
      <c r="CZ19">
        <v>5.0552236000000007E-2</v>
      </c>
      <c r="DB19" t="s">
        <v>197</v>
      </c>
      <c r="DC19" t="s">
        <v>197</v>
      </c>
      <c r="DE19" t="s">
        <v>198</v>
      </c>
      <c r="DF19">
        <v>39.61</v>
      </c>
      <c r="DG19" t="s">
        <v>199</v>
      </c>
      <c r="DH19">
        <v>0.04</v>
      </c>
      <c r="DI19" t="s">
        <v>200</v>
      </c>
      <c r="DJ19" t="s">
        <v>201</v>
      </c>
      <c r="DK19" t="s">
        <v>202</v>
      </c>
      <c r="DL19">
        <v>1.0271999999999999</v>
      </c>
      <c r="DM19" t="s">
        <v>197</v>
      </c>
      <c r="DN19" t="s">
        <v>197</v>
      </c>
      <c r="DO19" t="s">
        <v>197</v>
      </c>
      <c r="DP19" t="s">
        <v>197</v>
      </c>
      <c r="DQ19" t="s">
        <v>203</v>
      </c>
      <c r="DS19" s="127" t="s">
        <v>204</v>
      </c>
      <c r="DT19" s="127" t="s">
        <v>204</v>
      </c>
      <c r="DU19" t="s">
        <v>205</v>
      </c>
      <c r="DV19" t="s">
        <v>206</v>
      </c>
      <c r="DW19" t="s">
        <v>206</v>
      </c>
      <c r="DX19" t="s">
        <v>207</v>
      </c>
      <c r="DY19" t="s">
        <v>209</v>
      </c>
      <c r="EA19" s="141">
        <v>2333.2489499999997</v>
      </c>
      <c r="EC19" t="s">
        <v>208</v>
      </c>
      <c r="ED19">
        <v>100</v>
      </c>
      <c r="EK19" s="140">
        <v>8.1658257542642314</v>
      </c>
      <c r="EL19" t="s">
        <v>210</v>
      </c>
      <c r="EM19" s="142">
        <v>2.9709226586417614E-2</v>
      </c>
      <c r="EN19" s="142">
        <v>2.9709226586417614E-2</v>
      </c>
      <c r="EO19" s="132">
        <v>284.83609703213699</v>
      </c>
      <c r="EP19">
        <v>21</v>
      </c>
      <c r="EQ19" t="s">
        <v>211</v>
      </c>
      <c r="ER19" s="143">
        <v>263.83609703213699</v>
      </c>
      <c r="ES19">
        <v>29</v>
      </c>
      <c r="ET19">
        <v>29</v>
      </c>
      <c r="EU19" t="s">
        <v>212</v>
      </c>
      <c r="EV19" t="s">
        <v>213</v>
      </c>
      <c r="EY19" t="s">
        <v>214</v>
      </c>
      <c r="FA19" t="s">
        <v>214</v>
      </c>
      <c r="FC19" t="s">
        <v>214</v>
      </c>
    </row>
    <row r="20" spans="1:159">
      <c r="B20" s="128"/>
      <c r="C20" s="135"/>
      <c r="D20" s="129"/>
      <c r="K20" s="130"/>
      <c r="O20" s="133"/>
      <c r="P20" s="133"/>
      <c r="Q20" s="133"/>
      <c r="R20" s="133"/>
      <c r="S20" s="133"/>
      <c r="T20" s="133"/>
      <c r="W20" s="151"/>
      <c r="X20" s="4"/>
      <c r="AB20" s="134"/>
      <c r="AL20" s="137"/>
      <c r="AM20" s="138"/>
      <c r="AN20" s="138"/>
      <c r="AO20" s="138"/>
      <c r="AP20">
        <v>20.79</v>
      </c>
      <c r="AV20" s="4"/>
      <c r="BB20" s="140"/>
      <c r="BD20" s="140"/>
      <c r="EK20" s="140"/>
      <c r="EM20" s="142"/>
      <c r="EN20" s="142"/>
      <c r="EO20" s="132"/>
      <c r="ER20" s="143"/>
    </row>
    <row r="21" spans="1:159">
      <c r="A21" t="s">
        <v>161</v>
      </c>
      <c r="B21" s="128" t="s">
        <v>162</v>
      </c>
      <c r="C21" s="135" t="s">
        <v>177</v>
      </c>
      <c r="D21" s="129" t="s">
        <v>176</v>
      </c>
      <c r="E21" t="s">
        <v>164</v>
      </c>
      <c r="F21" t="s">
        <v>165</v>
      </c>
      <c r="G21">
        <v>1</v>
      </c>
      <c r="H21">
        <v>1</v>
      </c>
      <c r="I21">
        <v>30</v>
      </c>
      <c r="J21">
        <v>32</v>
      </c>
      <c r="K21" s="130">
        <v>0.31</v>
      </c>
      <c r="L21">
        <f t="shared" si="0"/>
        <v>0.31</v>
      </c>
      <c r="M21" t="s">
        <v>167</v>
      </c>
      <c r="N21" t="s">
        <v>166</v>
      </c>
      <c r="O21" s="133">
        <v>12.75</v>
      </c>
      <c r="P21" s="133">
        <v>-78.73</v>
      </c>
      <c r="Q21" s="133">
        <v>12.75</v>
      </c>
      <c r="R21" s="133">
        <v>-78.73</v>
      </c>
      <c r="S21" s="133">
        <v>2827</v>
      </c>
      <c r="T21" s="133">
        <v>2827</v>
      </c>
      <c r="U21" t="s">
        <v>168</v>
      </c>
      <c r="V21" t="s">
        <v>169</v>
      </c>
      <c r="W21" s="151">
        <v>7820</v>
      </c>
      <c r="X21" s="4" t="s">
        <v>170</v>
      </c>
      <c r="Y21">
        <v>35</v>
      </c>
      <c r="Z21" t="s">
        <v>171</v>
      </c>
      <c r="AA21" t="s">
        <v>172</v>
      </c>
      <c r="AB21" s="134" t="s">
        <v>173</v>
      </c>
      <c r="AI21" t="s">
        <v>174</v>
      </c>
      <c r="AJ21" t="s">
        <v>175</v>
      </c>
      <c r="AK21" t="s">
        <v>180</v>
      </c>
      <c r="AL21" s="137" t="s">
        <v>179</v>
      </c>
      <c r="AM21" s="138" t="s">
        <v>181</v>
      </c>
      <c r="AN21" s="138" t="s">
        <v>182</v>
      </c>
      <c r="AO21" s="138" t="s">
        <v>183</v>
      </c>
      <c r="AP21">
        <v>20.71</v>
      </c>
      <c r="AQ21">
        <f>AVERAGE(AP21:AP22)</f>
        <v>20.72</v>
      </c>
      <c r="AR21" t="s">
        <v>184</v>
      </c>
      <c r="AS21">
        <v>0.25</v>
      </c>
      <c r="AT21">
        <v>0.6</v>
      </c>
      <c r="AU21" t="s">
        <v>185</v>
      </c>
      <c r="AV21" s="4">
        <v>0.08</v>
      </c>
      <c r="AW21">
        <v>8.8699999999999992</v>
      </c>
      <c r="AX21" t="s">
        <v>186</v>
      </c>
      <c r="AY21">
        <v>1.52</v>
      </c>
      <c r="AZ21" t="s">
        <v>187</v>
      </c>
      <c r="BA21" t="s">
        <v>188</v>
      </c>
      <c r="BB21" s="140">
        <v>19.713368196570887</v>
      </c>
      <c r="BC21" t="s">
        <v>191</v>
      </c>
      <c r="BD21" s="140">
        <v>0.36376771731949548</v>
      </c>
      <c r="BE21" t="s">
        <v>192</v>
      </c>
      <c r="BF21" t="s">
        <v>193</v>
      </c>
      <c r="BG21">
        <v>10</v>
      </c>
      <c r="BH21" t="s">
        <v>190</v>
      </c>
      <c r="BI21" t="s">
        <v>190</v>
      </c>
      <c r="BJ21" s="140">
        <v>28.191567429821795</v>
      </c>
      <c r="BK21" t="s">
        <v>189</v>
      </c>
      <c r="BL21">
        <v>1</v>
      </c>
      <c r="BM21" t="s">
        <v>194</v>
      </c>
      <c r="BW21" t="s">
        <v>194</v>
      </c>
      <c r="CD21" s="139">
        <v>35.549999999999997</v>
      </c>
      <c r="CE21" t="s">
        <v>170</v>
      </c>
      <c r="CF21">
        <v>1</v>
      </c>
      <c r="CG21" t="s">
        <v>195</v>
      </c>
      <c r="CH21" t="s">
        <v>196</v>
      </c>
      <c r="CN21" t="s">
        <v>196</v>
      </c>
      <c r="CT21" t="s">
        <v>196</v>
      </c>
      <c r="CZ21">
        <v>5.0552236000000007E-2</v>
      </c>
      <c r="DB21" t="s">
        <v>197</v>
      </c>
      <c r="DC21" t="s">
        <v>197</v>
      </c>
      <c r="DE21" t="s">
        <v>198</v>
      </c>
      <c r="DF21">
        <v>39.61</v>
      </c>
      <c r="DG21" t="s">
        <v>199</v>
      </c>
      <c r="DH21">
        <v>0.04</v>
      </c>
      <c r="DI21" t="s">
        <v>200</v>
      </c>
      <c r="DJ21" t="s">
        <v>201</v>
      </c>
      <c r="DK21" t="s">
        <v>202</v>
      </c>
      <c r="DL21">
        <v>1.0271999999999999</v>
      </c>
      <c r="DM21" t="s">
        <v>197</v>
      </c>
      <c r="DN21" t="s">
        <v>197</v>
      </c>
      <c r="DO21" t="s">
        <v>197</v>
      </c>
      <c r="DP21" t="s">
        <v>197</v>
      </c>
      <c r="DQ21" t="s">
        <v>203</v>
      </c>
      <c r="DS21" s="127" t="s">
        <v>204</v>
      </c>
      <c r="DT21" s="127" t="s">
        <v>204</v>
      </c>
      <c r="DU21" t="s">
        <v>205</v>
      </c>
      <c r="DV21" t="s">
        <v>206</v>
      </c>
      <c r="DW21" t="s">
        <v>206</v>
      </c>
      <c r="DX21" t="s">
        <v>207</v>
      </c>
      <c r="DY21" t="s">
        <v>209</v>
      </c>
      <c r="EA21" s="141">
        <v>2333.2489499999997</v>
      </c>
      <c r="EC21" t="s">
        <v>208</v>
      </c>
      <c r="ED21">
        <v>100</v>
      </c>
      <c r="EK21" s="140">
        <v>8.1522773817148568</v>
      </c>
      <c r="EL21" t="s">
        <v>210</v>
      </c>
      <c r="EM21" s="142">
        <v>2.8656773036164651E-2</v>
      </c>
      <c r="EN21" s="142">
        <v>2.8656773036164651E-2</v>
      </c>
      <c r="EO21" s="132">
        <v>297.082558340454</v>
      </c>
      <c r="EP21">
        <v>21</v>
      </c>
      <c r="EQ21" t="s">
        <v>211</v>
      </c>
      <c r="ER21" s="143">
        <v>276.082558340454</v>
      </c>
      <c r="ES21">
        <v>29</v>
      </c>
      <c r="ET21">
        <v>29</v>
      </c>
      <c r="EU21" t="s">
        <v>212</v>
      </c>
      <c r="EV21" t="s">
        <v>213</v>
      </c>
      <c r="EY21" t="s">
        <v>214</v>
      </c>
      <c r="FA21" t="s">
        <v>214</v>
      </c>
      <c r="FC21" t="s">
        <v>214</v>
      </c>
    </row>
    <row r="22" spans="1:159">
      <c r="B22" s="128"/>
      <c r="C22" s="135"/>
      <c r="D22" s="129"/>
      <c r="K22" s="130"/>
      <c r="O22" s="133"/>
      <c r="P22" s="133"/>
      <c r="Q22" s="133"/>
      <c r="R22" s="133"/>
      <c r="S22" s="133"/>
      <c r="T22" s="133"/>
      <c r="W22" s="151"/>
      <c r="X22" s="4"/>
      <c r="AB22" s="134"/>
      <c r="AL22" s="137"/>
      <c r="AM22" s="138"/>
      <c r="AN22" s="138"/>
      <c r="AO22" s="138"/>
      <c r="AP22">
        <v>20.73</v>
      </c>
      <c r="AV22" s="4"/>
      <c r="EK22" s="140"/>
      <c r="EM22" s="142"/>
      <c r="EN22" s="142"/>
      <c r="EO22" s="132"/>
      <c r="ER22" s="143"/>
    </row>
    <row r="23" spans="1:159">
      <c r="A23" t="s">
        <v>161</v>
      </c>
      <c r="B23" s="128" t="s">
        <v>162</v>
      </c>
      <c r="C23" s="135" t="s">
        <v>177</v>
      </c>
      <c r="D23" s="129" t="s">
        <v>176</v>
      </c>
      <c r="E23" t="s">
        <v>164</v>
      </c>
      <c r="F23" t="s">
        <v>165</v>
      </c>
      <c r="G23">
        <v>1</v>
      </c>
      <c r="H23">
        <v>1</v>
      </c>
      <c r="I23">
        <v>38</v>
      </c>
      <c r="J23">
        <v>40</v>
      </c>
      <c r="K23" s="130">
        <v>0.39</v>
      </c>
      <c r="L23">
        <f t="shared" si="0"/>
        <v>0.39</v>
      </c>
      <c r="M23" t="s">
        <v>167</v>
      </c>
      <c r="N23" t="s">
        <v>166</v>
      </c>
      <c r="O23" s="133">
        <v>12.75</v>
      </c>
      <c r="P23" s="133">
        <v>-78.73</v>
      </c>
      <c r="Q23" s="133">
        <v>12.75</v>
      </c>
      <c r="R23" s="133">
        <v>-78.73</v>
      </c>
      <c r="S23" s="133">
        <v>2827</v>
      </c>
      <c r="T23" s="133">
        <v>2827</v>
      </c>
      <c r="U23" t="s">
        <v>168</v>
      </c>
      <c r="V23" t="s">
        <v>169</v>
      </c>
      <c r="W23" s="151">
        <v>9488</v>
      </c>
      <c r="X23" s="4" t="s">
        <v>170</v>
      </c>
      <c r="Y23">
        <v>35</v>
      </c>
      <c r="Z23" t="s">
        <v>171</v>
      </c>
      <c r="AA23" t="s">
        <v>172</v>
      </c>
      <c r="AB23" s="134" t="s">
        <v>173</v>
      </c>
      <c r="AI23" t="s">
        <v>174</v>
      </c>
      <c r="AJ23" t="s">
        <v>175</v>
      </c>
      <c r="AK23" t="s">
        <v>180</v>
      </c>
      <c r="AL23" s="137" t="s">
        <v>179</v>
      </c>
      <c r="AM23" s="138" t="s">
        <v>181</v>
      </c>
      <c r="AN23" s="138" t="s">
        <v>182</v>
      </c>
      <c r="AO23" s="138" t="s">
        <v>183</v>
      </c>
      <c r="AP23">
        <v>20.62</v>
      </c>
      <c r="AQ23">
        <f>AVERAGE(AP23:AP24)</f>
        <v>20.675000000000001</v>
      </c>
      <c r="AR23" t="s">
        <v>184</v>
      </c>
      <c r="AS23">
        <v>0.25</v>
      </c>
      <c r="AT23">
        <v>0.6</v>
      </c>
      <c r="AU23" t="s">
        <v>185</v>
      </c>
      <c r="AV23" s="4">
        <v>0.08</v>
      </c>
      <c r="AW23">
        <v>8.8699999999999992</v>
      </c>
      <c r="AX23" t="s">
        <v>186</v>
      </c>
      <c r="AY23">
        <v>1.52</v>
      </c>
      <c r="AZ23" t="s">
        <v>187</v>
      </c>
      <c r="BA23" t="s">
        <v>188</v>
      </c>
      <c r="BB23" s="140">
        <v>19.645014345479691</v>
      </c>
      <c r="BC23" t="s">
        <v>191</v>
      </c>
      <c r="BD23" s="140">
        <v>0.35666626859547101</v>
      </c>
      <c r="BE23" t="s">
        <v>192</v>
      </c>
      <c r="BF23" t="s">
        <v>193</v>
      </c>
      <c r="BG23">
        <v>10</v>
      </c>
      <c r="BH23" t="s">
        <v>190</v>
      </c>
      <c r="BI23" t="s">
        <v>190</v>
      </c>
      <c r="BJ23" s="140">
        <v>27.588122392180114</v>
      </c>
      <c r="BK23" t="s">
        <v>189</v>
      </c>
      <c r="BL23">
        <v>1</v>
      </c>
      <c r="BM23" t="s">
        <v>194</v>
      </c>
      <c r="BW23" t="s">
        <v>194</v>
      </c>
      <c r="CD23" s="139">
        <v>36.1</v>
      </c>
      <c r="CE23" t="s">
        <v>170</v>
      </c>
      <c r="CF23">
        <v>1</v>
      </c>
      <c r="CG23" t="s">
        <v>195</v>
      </c>
      <c r="CH23" t="s">
        <v>196</v>
      </c>
      <c r="CN23" t="s">
        <v>196</v>
      </c>
      <c r="CT23" t="s">
        <v>196</v>
      </c>
      <c r="CZ23">
        <v>5.0552236000000007E-2</v>
      </c>
      <c r="DB23" t="s">
        <v>197</v>
      </c>
      <c r="DC23" t="s">
        <v>197</v>
      </c>
      <c r="DE23" t="s">
        <v>198</v>
      </c>
      <c r="DF23">
        <v>39.61</v>
      </c>
      <c r="DG23" t="s">
        <v>199</v>
      </c>
      <c r="DH23">
        <v>0.04</v>
      </c>
      <c r="DI23" t="s">
        <v>200</v>
      </c>
      <c r="DJ23" t="s">
        <v>201</v>
      </c>
      <c r="DK23" t="s">
        <v>202</v>
      </c>
      <c r="DL23">
        <v>1.0271999999999999</v>
      </c>
      <c r="DM23" t="s">
        <v>197</v>
      </c>
      <c r="DN23" t="s">
        <v>197</v>
      </c>
      <c r="DO23" t="s">
        <v>197</v>
      </c>
      <c r="DP23" t="s">
        <v>197</v>
      </c>
      <c r="DQ23" t="s">
        <v>203</v>
      </c>
      <c r="DS23" s="127" t="s">
        <v>204</v>
      </c>
      <c r="DT23" s="127" t="s">
        <v>204</v>
      </c>
      <c r="DU23" t="s">
        <v>205</v>
      </c>
      <c r="DV23" t="s">
        <v>206</v>
      </c>
      <c r="DW23" t="s">
        <v>206</v>
      </c>
      <c r="DX23" t="s">
        <v>207</v>
      </c>
      <c r="DY23" t="s">
        <v>209</v>
      </c>
      <c r="EA23" s="141">
        <v>2365.8029000000001</v>
      </c>
      <c r="EC23" t="s">
        <v>208</v>
      </c>
      <c r="ED23">
        <v>100</v>
      </c>
      <c r="EK23" s="140">
        <v>8.1525494676155823</v>
      </c>
      <c r="EL23" t="s">
        <v>210</v>
      </c>
      <c r="EM23" s="142">
        <v>2.8253868702131868E-2</v>
      </c>
      <c r="EN23" s="142">
        <v>2.8253868702131868E-2</v>
      </c>
      <c r="EO23" s="132">
        <v>300.05033310619501</v>
      </c>
      <c r="EP23">
        <v>21</v>
      </c>
      <c r="EQ23" t="s">
        <v>211</v>
      </c>
      <c r="ER23" s="143">
        <v>279.05033310619501</v>
      </c>
      <c r="ES23">
        <v>29</v>
      </c>
      <c r="ET23">
        <v>29</v>
      </c>
      <c r="EU23" t="s">
        <v>212</v>
      </c>
      <c r="EV23" t="s">
        <v>213</v>
      </c>
      <c r="EY23" t="s">
        <v>214</v>
      </c>
      <c r="FA23" t="s">
        <v>214</v>
      </c>
      <c r="FC23" t="s">
        <v>214</v>
      </c>
    </row>
    <row r="24" spans="1:159">
      <c r="B24" s="128"/>
      <c r="C24" s="135"/>
      <c r="D24" s="129"/>
      <c r="K24" s="130"/>
      <c r="O24" s="133"/>
      <c r="P24" s="133"/>
      <c r="Q24" s="133"/>
      <c r="R24" s="133"/>
      <c r="S24" s="133"/>
      <c r="T24" s="133"/>
      <c r="W24" s="151"/>
      <c r="X24" s="4"/>
      <c r="AB24" s="134"/>
      <c r="AL24" s="137"/>
      <c r="AM24" s="138"/>
      <c r="AN24" s="138"/>
      <c r="AO24" s="138"/>
      <c r="AP24">
        <v>20.73</v>
      </c>
      <c r="AV24" s="4"/>
      <c r="EK24" s="140"/>
      <c r="EM24" s="142"/>
      <c r="EN24" s="142"/>
      <c r="EO24" s="132"/>
      <c r="ER24" s="143"/>
    </row>
    <row r="25" spans="1:159">
      <c r="A25" t="s">
        <v>161</v>
      </c>
      <c r="B25" s="128" t="s">
        <v>162</v>
      </c>
      <c r="C25" s="135" t="s">
        <v>177</v>
      </c>
      <c r="D25" s="129" t="s">
        <v>176</v>
      </c>
      <c r="E25" t="s">
        <v>164</v>
      </c>
      <c r="F25" t="s">
        <v>165</v>
      </c>
      <c r="G25">
        <v>1</v>
      </c>
      <c r="H25">
        <v>1</v>
      </c>
      <c r="I25" s="131">
        <v>42</v>
      </c>
      <c r="J25">
        <v>44</v>
      </c>
      <c r="K25" s="130">
        <v>0.43</v>
      </c>
      <c r="L25">
        <f t="shared" si="0"/>
        <v>0.43</v>
      </c>
      <c r="M25" t="s">
        <v>167</v>
      </c>
      <c r="N25" t="s">
        <v>166</v>
      </c>
      <c r="O25" s="133">
        <v>12.75</v>
      </c>
      <c r="P25" s="133">
        <v>-78.73</v>
      </c>
      <c r="Q25" s="133">
        <v>12.75</v>
      </c>
      <c r="R25" s="133">
        <v>-78.73</v>
      </c>
      <c r="S25" s="133">
        <v>2827</v>
      </c>
      <c r="T25" s="133">
        <v>2827</v>
      </c>
      <c r="U25" t="s">
        <v>168</v>
      </c>
      <c r="V25" t="s">
        <v>169</v>
      </c>
      <c r="W25" s="151">
        <v>10320</v>
      </c>
      <c r="X25" s="4" t="s">
        <v>170</v>
      </c>
      <c r="Y25">
        <v>35</v>
      </c>
      <c r="Z25" t="s">
        <v>171</v>
      </c>
      <c r="AA25" t="s">
        <v>172</v>
      </c>
      <c r="AB25" s="134" t="s">
        <v>173</v>
      </c>
      <c r="AI25" t="s">
        <v>174</v>
      </c>
      <c r="AJ25" t="s">
        <v>175</v>
      </c>
      <c r="AK25" t="s">
        <v>180</v>
      </c>
      <c r="AL25" s="137" t="s">
        <v>179</v>
      </c>
      <c r="AM25" s="138" t="s">
        <v>181</v>
      </c>
      <c r="AN25" s="138" t="s">
        <v>182</v>
      </c>
      <c r="AO25" s="138" t="s">
        <v>183</v>
      </c>
      <c r="AP25">
        <v>20.96</v>
      </c>
      <c r="AQ25">
        <f>AVERAGE(AP25:AP26)</f>
        <v>20.925000000000001</v>
      </c>
      <c r="AR25" t="s">
        <v>184</v>
      </c>
      <c r="AS25">
        <v>0.25</v>
      </c>
      <c r="AT25">
        <v>0.6</v>
      </c>
      <c r="AU25" t="s">
        <v>185</v>
      </c>
      <c r="AV25" s="4">
        <v>0.08</v>
      </c>
      <c r="AW25">
        <v>8.8699999999999992</v>
      </c>
      <c r="AX25" t="s">
        <v>186</v>
      </c>
      <c r="AY25">
        <v>1.52</v>
      </c>
      <c r="AZ25" t="s">
        <v>187</v>
      </c>
      <c r="BA25" t="s">
        <v>188</v>
      </c>
      <c r="BB25" s="140">
        <v>20.060438885254026</v>
      </c>
      <c r="BC25" t="s">
        <v>191</v>
      </c>
      <c r="BD25" s="140">
        <v>0.40163084410722694</v>
      </c>
      <c r="BE25" t="s">
        <v>192</v>
      </c>
      <c r="BF25" t="s">
        <v>193</v>
      </c>
      <c r="BG25">
        <v>10</v>
      </c>
      <c r="BH25" t="s">
        <v>190</v>
      </c>
      <c r="BI25" t="s">
        <v>190</v>
      </c>
      <c r="BJ25" s="140">
        <v>27.497418940633885</v>
      </c>
      <c r="BK25" t="s">
        <v>189</v>
      </c>
      <c r="BL25">
        <v>1</v>
      </c>
      <c r="BM25" t="s">
        <v>194</v>
      </c>
      <c r="BW25" t="s">
        <v>194</v>
      </c>
      <c r="CD25" s="139">
        <v>36.4</v>
      </c>
      <c r="CE25" t="s">
        <v>170</v>
      </c>
      <c r="CF25">
        <v>1</v>
      </c>
      <c r="CG25" t="s">
        <v>195</v>
      </c>
      <c r="CH25" t="s">
        <v>196</v>
      </c>
      <c r="CN25" t="s">
        <v>196</v>
      </c>
      <c r="CT25" t="s">
        <v>196</v>
      </c>
      <c r="CZ25">
        <v>5.0552236000000007E-2</v>
      </c>
      <c r="DB25" t="s">
        <v>197</v>
      </c>
      <c r="DC25" t="s">
        <v>197</v>
      </c>
      <c r="DE25" t="s">
        <v>198</v>
      </c>
      <c r="DF25">
        <v>39.61</v>
      </c>
      <c r="DG25" t="s">
        <v>199</v>
      </c>
      <c r="DH25">
        <v>0.04</v>
      </c>
      <c r="DI25" t="s">
        <v>200</v>
      </c>
      <c r="DJ25" t="s">
        <v>201</v>
      </c>
      <c r="DK25" t="s">
        <v>202</v>
      </c>
      <c r="DL25">
        <v>1.0271999999999999</v>
      </c>
      <c r="DM25" t="s">
        <v>197</v>
      </c>
      <c r="DN25" t="s">
        <v>197</v>
      </c>
      <c r="DO25" t="s">
        <v>197</v>
      </c>
      <c r="DP25" t="s">
        <v>197</v>
      </c>
      <c r="DQ25" t="s">
        <v>203</v>
      </c>
      <c r="DS25" s="127" t="s">
        <v>204</v>
      </c>
      <c r="DT25" s="127" t="s">
        <v>204</v>
      </c>
      <c r="DU25" t="s">
        <v>205</v>
      </c>
      <c r="DV25" t="s">
        <v>206</v>
      </c>
      <c r="DW25" t="s">
        <v>206</v>
      </c>
      <c r="DX25" t="s">
        <v>207</v>
      </c>
      <c r="DY25" t="s">
        <v>209</v>
      </c>
      <c r="EA25" s="141">
        <v>2383.5596</v>
      </c>
      <c r="EC25" t="s">
        <v>208</v>
      </c>
      <c r="ED25">
        <v>100</v>
      </c>
      <c r="EK25" s="140">
        <v>8.1838312970395677</v>
      </c>
      <c r="EL25" t="s">
        <v>210</v>
      </c>
      <c r="EM25" s="142">
        <v>3.0802493067743519E-2</v>
      </c>
      <c r="EN25" s="142">
        <v>3.0802493067743519E-2</v>
      </c>
      <c r="EO25" s="132">
        <v>274.72017738406402</v>
      </c>
      <c r="EP25">
        <v>21</v>
      </c>
      <c r="EQ25" t="s">
        <v>211</v>
      </c>
      <c r="ER25" s="143">
        <v>253.72017738406402</v>
      </c>
      <c r="ES25">
        <v>29</v>
      </c>
      <c r="ET25">
        <v>29</v>
      </c>
      <c r="EU25" t="s">
        <v>212</v>
      </c>
      <c r="EV25" t="s">
        <v>213</v>
      </c>
      <c r="EY25" t="s">
        <v>214</v>
      </c>
      <c r="FA25" t="s">
        <v>214</v>
      </c>
      <c r="FC25" t="s">
        <v>214</v>
      </c>
    </row>
    <row r="26" spans="1:159">
      <c r="B26" s="128"/>
      <c r="C26" s="135"/>
      <c r="D26" s="129"/>
      <c r="I26" s="131"/>
      <c r="K26" s="130"/>
      <c r="O26" s="133"/>
      <c r="P26" s="133"/>
      <c r="Q26" s="133"/>
      <c r="R26" s="133"/>
      <c r="S26" s="133"/>
      <c r="T26" s="133"/>
      <c r="W26" s="151"/>
      <c r="X26" s="4"/>
      <c r="AB26" s="134"/>
      <c r="AL26" s="137"/>
      <c r="AM26" s="138"/>
      <c r="AN26" s="138"/>
      <c r="AO26" s="138"/>
      <c r="AP26">
        <v>20.89</v>
      </c>
      <c r="AV26" s="4"/>
      <c r="EK26" s="140"/>
      <c r="EM26" s="142"/>
      <c r="EN26" s="142"/>
      <c r="EO26" s="132"/>
      <c r="ER26" s="143"/>
    </row>
    <row r="27" spans="1:159">
      <c r="A27" t="s">
        <v>161</v>
      </c>
      <c r="B27" s="128" t="s">
        <v>162</v>
      </c>
      <c r="C27" s="135" t="s">
        <v>177</v>
      </c>
      <c r="D27" s="129" t="s">
        <v>176</v>
      </c>
      <c r="E27" t="s">
        <v>164</v>
      </c>
      <c r="F27" t="s">
        <v>165</v>
      </c>
      <c r="G27">
        <v>1</v>
      </c>
      <c r="H27">
        <v>1</v>
      </c>
      <c r="I27">
        <v>47</v>
      </c>
      <c r="J27">
        <v>49</v>
      </c>
      <c r="K27" s="130">
        <v>0.48</v>
      </c>
      <c r="L27">
        <f t="shared" si="0"/>
        <v>0.48</v>
      </c>
      <c r="M27" t="s">
        <v>167</v>
      </c>
      <c r="N27" t="s">
        <v>166</v>
      </c>
      <c r="O27" s="133">
        <v>12.75</v>
      </c>
      <c r="P27" s="133">
        <v>-78.73</v>
      </c>
      <c r="Q27" s="133">
        <v>12.75</v>
      </c>
      <c r="R27" s="133">
        <v>-78.73</v>
      </c>
      <c r="S27" s="133">
        <v>2827</v>
      </c>
      <c r="T27" s="133">
        <v>2827</v>
      </c>
      <c r="U27" t="s">
        <v>168</v>
      </c>
      <c r="V27" t="s">
        <v>169</v>
      </c>
      <c r="W27" s="151">
        <v>11650</v>
      </c>
      <c r="X27" s="4" t="s">
        <v>170</v>
      </c>
      <c r="Y27">
        <v>35</v>
      </c>
      <c r="Z27" t="s">
        <v>171</v>
      </c>
      <c r="AA27" t="s">
        <v>172</v>
      </c>
      <c r="AB27" s="134" t="s">
        <v>173</v>
      </c>
      <c r="AI27" t="s">
        <v>174</v>
      </c>
      <c r="AJ27" t="s">
        <v>175</v>
      </c>
      <c r="AK27" t="s">
        <v>180</v>
      </c>
      <c r="AL27" s="137" t="s">
        <v>179</v>
      </c>
      <c r="AM27" s="138" t="s">
        <v>181</v>
      </c>
      <c r="AN27" s="138" t="s">
        <v>182</v>
      </c>
      <c r="AO27" s="138" t="s">
        <v>183</v>
      </c>
      <c r="AP27">
        <v>20.76</v>
      </c>
      <c r="AQ27">
        <f>AVERAGE(AP27:AP28)</f>
        <v>20.72</v>
      </c>
      <c r="AR27" t="s">
        <v>184</v>
      </c>
      <c r="AS27">
        <v>0.25</v>
      </c>
      <c r="AT27">
        <v>0.6</v>
      </c>
      <c r="AU27" t="s">
        <v>185</v>
      </c>
      <c r="AV27" s="4">
        <v>0.08</v>
      </c>
      <c r="AW27">
        <v>8.8699999999999992</v>
      </c>
      <c r="AX27" t="s">
        <v>186</v>
      </c>
      <c r="AY27">
        <v>1.52</v>
      </c>
      <c r="AZ27" t="s">
        <v>187</v>
      </c>
      <c r="BA27" t="s">
        <v>188</v>
      </c>
      <c r="BB27" s="140">
        <v>19.7234612345747</v>
      </c>
      <c r="BC27" t="s">
        <v>191</v>
      </c>
      <c r="BD27" s="140">
        <v>0.36482719599280988</v>
      </c>
      <c r="BE27" t="s">
        <v>192</v>
      </c>
      <c r="BF27" t="s">
        <v>193</v>
      </c>
      <c r="BG27">
        <v>10</v>
      </c>
      <c r="BH27" t="s">
        <v>190</v>
      </c>
      <c r="BI27" t="s">
        <v>190</v>
      </c>
      <c r="BJ27" s="140">
        <v>27.040148393338331</v>
      </c>
      <c r="BK27" t="s">
        <v>189</v>
      </c>
      <c r="BL27">
        <v>1</v>
      </c>
      <c r="BM27" t="s">
        <v>194</v>
      </c>
      <c r="BW27" t="s">
        <v>194</v>
      </c>
      <c r="CD27" s="139">
        <v>36.51</v>
      </c>
      <c r="CE27" t="s">
        <v>170</v>
      </c>
      <c r="CF27">
        <v>1</v>
      </c>
      <c r="CG27" t="s">
        <v>195</v>
      </c>
      <c r="CH27" t="s">
        <v>196</v>
      </c>
      <c r="CN27" t="s">
        <v>196</v>
      </c>
      <c r="CT27" t="s">
        <v>196</v>
      </c>
      <c r="CZ27">
        <v>5.0552236000000007E-2</v>
      </c>
      <c r="DB27" t="s">
        <v>197</v>
      </c>
      <c r="DC27" t="s">
        <v>197</v>
      </c>
      <c r="DE27" t="s">
        <v>198</v>
      </c>
      <c r="DF27">
        <v>39.61</v>
      </c>
      <c r="DG27" t="s">
        <v>199</v>
      </c>
      <c r="DH27">
        <v>0.04</v>
      </c>
      <c r="DI27" t="s">
        <v>200</v>
      </c>
      <c r="DJ27" t="s">
        <v>201</v>
      </c>
      <c r="DK27" t="s">
        <v>202</v>
      </c>
      <c r="DL27">
        <v>1.0271999999999999</v>
      </c>
      <c r="DM27" t="s">
        <v>197</v>
      </c>
      <c r="DN27" t="s">
        <v>197</v>
      </c>
      <c r="DO27" t="s">
        <v>197</v>
      </c>
      <c r="DP27" t="s">
        <v>197</v>
      </c>
      <c r="DQ27" t="s">
        <v>203</v>
      </c>
      <c r="DS27" s="127" t="s">
        <v>204</v>
      </c>
      <c r="DT27" s="127" t="s">
        <v>204</v>
      </c>
      <c r="DU27" t="s">
        <v>205</v>
      </c>
      <c r="DV27" t="s">
        <v>206</v>
      </c>
      <c r="DW27" t="s">
        <v>206</v>
      </c>
      <c r="DX27" t="s">
        <v>207</v>
      </c>
      <c r="DY27" t="s">
        <v>209</v>
      </c>
      <c r="EA27" s="141">
        <v>2390.0703899999999</v>
      </c>
      <c r="EC27" t="s">
        <v>208</v>
      </c>
      <c r="ED27">
        <v>100</v>
      </c>
      <c r="EK27" s="140">
        <v>8.1633079275447642</v>
      </c>
      <c r="EL27" t="s">
        <v>210</v>
      </c>
      <c r="EM27" s="142">
        <v>2.8716895124967223E-2</v>
      </c>
      <c r="EN27" s="142">
        <v>2.8716895124967223E-2</v>
      </c>
      <c r="EO27" s="132">
        <v>293.177766147066</v>
      </c>
      <c r="EP27">
        <v>21</v>
      </c>
      <c r="EQ27" t="s">
        <v>211</v>
      </c>
      <c r="ER27" s="143">
        <v>272.177766147066</v>
      </c>
      <c r="ES27">
        <v>29</v>
      </c>
      <c r="ET27">
        <v>29</v>
      </c>
      <c r="EU27" t="s">
        <v>212</v>
      </c>
      <c r="EV27" t="s">
        <v>213</v>
      </c>
      <c r="EY27" t="s">
        <v>214</v>
      </c>
      <c r="FA27" t="s">
        <v>214</v>
      </c>
      <c r="FC27" t="s">
        <v>214</v>
      </c>
    </row>
    <row r="28" spans="1:159">
      <c r="B28" s="128"/>
      <c r="C28" s="135"/>
      <c r="D28" s="129"/>
      <c r="K28" s="130"/>
      <c r="O28" s="133"/>
      <c r="P28" s="133"/>
      <c r="Q28" s="133"/>
      <c r="R28" s="133"/>
      <c r="S28" s="133"/>
      <c r="T28" s="133"/>
      <c r="W28" s="151"/>
      <c r="X28" s="4"/>
      <c r="AB28" s="134"/>
      <c r="AL28" s="137"/>
      <c r="AM28" s="138"/>
      <c r="AN28" s="138"/>
      <c r="AO28" s="138"/>
      <c r="AP28">
        <v>20.68</v>
      </c>
      <c r="AV28" s="4"/>
      <c r="EK28" s="140"/>
      <c r="EM28" s="142"/>
      <c r="EN28" s="142"/>
      <c r="EO28" s="132"/>
      <c r="ER28" s="143"/>
    </row>
    <row r="29" spans="1:159">
      <c r="A29" t="s">
        <v>161</v>
      </c>
      <c r="B29" s="128" t="s">
        <v>162</v>
      </c>
      <c r="C29" s="135" t="s">
        <v>177</v>
      </c>
      <c r="D29" s="129" t="s">
        <v>176</v>
      </c>
      <c r="E29" t="s">
        <v>164</v>
      </c>
      <c r="F29" t="s">
        <v>165</v>
      </c>
      <c r="G29">
        <v>1</v>
      </c>
      <c r="H29">
        <v>1</v>
      </c>
      <c r="I29">
        <v>56</v>
      </c>
      <c r="J29">
        <v>58</v>
      </c>
      <c r="K29" s="130">
        <v>0.56999999999999995</v>
      </c>
      <c r="L29">
        <f t="shared" si="0"/>
        <v>0.56999999999999995</v>
      </c>
      <c r="M29" t="s">
        <v>167</v>
      </c>
      <c r="N29" t="s">
        <v>166</v>
      </c>
      <c r="O29" s="133">
        <v>12.75</v>
      </c>
      <c r="P29" s="133">
        <v>-78.73</v>
      </c>
      <c r="Q29" s="133">
        <v>12.75</v>
      </c>
      <c r="R29" s="133">
        <v>-78.73</v>
      </c>
      <c r="S29" s="133">
        <v>2827</v>
      </c>
      <c r="T29" s="133">
        <v>2827</v>
      </c>
      <c r="U29" t="s">
        <v>168</v>
      </c>
      <c r="V29" t="s">
        <v>169</v>
      </c>
      <c r="W29" s="151">
        <v>14014</v>
      </c>
      <c r="X29" s="4" t="s">
        <v>170</v>
      </c>
      <c r="Y29">
        <v>35</v>
      </c>
      <c r="Z29" t="s">
        <v>171</v>
      </c>
      <c r="AA29" t="s">
        <v>172</v>
      </c>
      <c r="AB29" s="134" t="s">
        <v>173</v>
      </c>
      <c r="AI29" t="s">
        <v>174</v>
      </c>
      <c r="AJ29" t="s">
        <v>175</v>
      </c>
      <c r="AK29" t="s">
        <v>180</v>
      </c>
      <c r="AL29" s="137" t="s">
        <v>179</v>
      </c>
      <c r="AM29" s="138" t="s">
        <v>181</v>
      </c>
      <c r="AN29" s="138" t="s">
        <v>182</v>
      </c>
      <c r="AO29" s="138" t="s">
        <v>183</v>
      </c>
      <c r="AP29">
        <v>21.07</v>
      </c>
      <c r="AQ29">
        <f>AVERAGE(AP29:AP30)</f>
        <v>20.975000000000001</v>
      </c>
      <c r="AR29" t="s">
        <v>184</v>
      </c>
      <c r="AS29">
        <v>0.25</v>
      </c>
      <c r="AT29">
        <v>0.6</v>
      </c>
      <c r="AU29" t="s">
        <v>185</v>
      </c>
      <c r="AV29" s="4">
        <v>0.08</v>
      </c>
      <c r="AW29">
        <v>8.8699999999999992</v>
      </c>
      <c r="AX29" t="s">
        <v>186</v>
      </c>
      <c r="AY29">
        <v>1.52</v>
      </c>
      <c r="AZ29" t="s">
        <v>187</v>
      </c>
      <c r="BA29" t="s">
        <v>188</v>
      </c>
      <c r="BB29" s="140">
        <v>20.146514352935206</v>
      </c>
      <c r="BC29" t="s">
        <v>191</v>
      </c>
      <c r="BD29" s="140">
        <v>0.41142575546448912</v>
      </c>
      <c r="BE29" t="s">
        <v>192</v>
      </c>
      <c r="BF29" t="s">
        <v>193</v>
      </c>
      <c r="BG29">
        <v>10</v>
      </c>
      <c r="BH29" t="s">
        <v>190</v>
      </c>
      <c r="BI29" t="s">
        <v>190</v>
      </c>
      <c r="BJ29" s="140">
        <v>27.383610082985108</v>
      </c>
      <c r="BK29" t="s">
        <v>189</v>
      </c>
      <c r="BL29">
        <v>1</v>
      </c>
      <c r="BM29" t="s">
        <v>194</v>
      </c>
      <c r="BW29" t="s">
        <v>194</v>
      </c>
      <c r="CD29" s="139">
        <v>36.82</v>
      </c>
      <c r="CE29" t="s">
        <v>170</v>
      </c>
      <c r="CF29">
        <v>1</v>
      </c>
      <c r="CG29" t="s">
        <v>195</v>
      </c>
      <c r="CH29" t="s">
        <v>196</v>
      </c>
      <c r="CN29" t="s">
        <v>196</v>
      </c>
      <c r="CT29" t="s">
        <v>196</v>
      </c>
      <c r="CZ29">
        <v>5.0552236000000007E-2</v>
      </c>
      <c r="DB29" t="s">
        <v>197</v>
      </c>
      <c r="DC29" t="s">
        <v>197</v>
      </c>
      <c r="DE29" t="s">
        <v>198</v>
      </c>
      <c r="DF29">
        <v>39.61</v>
      </c>
      <c r="DG29" t="s">
        <v>199</v>
      </c>
      <c r="DH29">
        <v>0.04</v>
      </c>
      <c r="DI29" t="s">
        <v>200</v>
      </c>
      <c r="DJ29" t="s">
        <v>201</v>
      </c>
      <c r="DK29" t="s">
        <v>202</v>
      </c>
      <c r="DL29">
        <v>1.0271999999999999</v>
      </c>
      <c r="DM29" t="s">
        <v>197</v>
      </c>
      <c r="DN29" t="s">
        <v>197</v>
      </c>
      <c r="DO29" t="s">
        <v>197</v>
      </c>
      <c r="DP29" t="s">
        <v>197</v>
      </c>
      <c r="DQ29" t="s">
        <v>203</v>
      </c>
      <c r="DS29" s="127" t="s">
        <v>204</v>
      </c>
      <c r="DT29" s="127" t="s">
        <v>204</v>
      </c>
      <c r="DU29" t="s">
        <v>205</v>
      </c>
      <c r="DV29" t="s">
        <v>206</v>
      </c>
      <c r="DW29" t="s">
        <v>206</v>
      </c>
      <c r="DX29" t="s">
        <v>207</v>
      </c>
      <c r="DY29" t="s">
        <v>209</v>
      </c>
      <c r="EA29" s="141">
        <v>2408.4189799999999</v>
      </c>
      <c r="EC29" t="s">
        <v>208</v>
      </c>
      <c r="ED29">
        <v>100</v>
      </c>
      <c r="EK29" s="140">
        <v>8.1895150123048133</v>
      </c>
      <c r="EL29" t="s">
        <v>210</v>
      </c>
      <c r="EM29" s="142">
        <v>3.1355510397803599E-2</v>
      </c>
      <c r="EN29" s="142">
        <v>3.1355510397803599E-2</v>
      </c>
      <c r="EO29" s="132">
        <v>271.77774382924002</v>
      </c>
      <c r="EP29">
        <v>21</v>
      </c>
      <c r="EQ29" t="s">
        <v>211</v>
      </c>
      <c r="ER29" s="143">
        <v>250.77774382924002</v>
      </c>
      <c r="ES29">
        <v>29</v>
      </c>
      <c r="ET29">
        <v>29</v>
      </c>
      <c r="EU29" t="s">
        <v>212</v>
      </c>
      <c r="EV29" t="s">
        <v>213</v>
      </c>
      <c r="EY29" t="s">
        <v>214</v>
      </c>
      <c r="FA29" t="s">
        <v>214</v>
      </c>
      <c r="FC29" t="s">
        <v>214</v>
      </c>
    </row>
    <row r="30" spans="1:159">
      <c r="B30" s="128"/>
      <c r="C30" s="135"/>
      <c r="D30" s="129"/>
      <c r="K30" s="130"/>
      <c r="O30" s="133"/>
      <c r="P30" s="133"/>
      <c r="Q30" s="133"/>
      <c r="R30" s="133"/>
      <c r="S30" s="133"/>
      <c r="T30" s="133"/>
      <c r="W30" s="151"/>
      <c r="X30" s="4"/>
      <c r="AB30" s="134"/>
      <c r="AL30" s="137"/>
      <c r="AM30" s="138"/>
      <c r="AN30" s="138"/>
      <c r="AO30" s="138"/>
      <c r="AP30">
        <v>20.88</v>
      </c>
      <c r="AV30" s="4"/>
      <c r="EK30" s="140"/>
      <c r="EM30" s="142"/>
      <c r="EN30" s="142"/>
      <c r="EO30" s="132"/>
      <c r="ER30" s="143"/>
    </row>
    <row r="31" spans="1:159">
      <c r="A31" t="s">
        <v>161</v>
      </c>
      <c r="B31" s="128" t="s">
        <v>162</v>
      </c>
      <c r="C31" s="135" t="s">
        <v>177</v>
      </c>
      <c r="D31" s="129" t="s">
        <v>176</v>
      </c>
      <c r="E31" t="s">
        <v>164</v>
      </c>
      <c r="F31" t="s">
        <v>165</v>
      </c>
      <c r="G31">
        <v>1</v>
      </c>
      <c r="H31">
        <v>1</v>
      </c>
      <c r="I31">
        <v>60</v>
      </c>
      <c r="J31">
        <v>62</v>
      </c>
      <c r="K31" s="130">
        <v>0.61</v>
      </c>
      <c r="L31">
        <f t="shared" si="0"/>
        <v>0.61</v>
      </c>
      <c r="M31" t="s">
        <v>167</v>
      </c>
      <c r="N31" t="s">
        <v>166</v>
      </c>
      <c r="O31" s="133">
        <v>12.75</v>
      </c>
      <c r="P31" s="133">
        <v>-78.73</v>
      </c>
      <c r="Q31" s="133">
        <v>12.75</v>
      </c>
      <c r="R31" s="133">
        <v>-78.73</v>
      </c>
      <c r="S31" s="133">
        <v>2827</v>
      </c>
      <c r="T31" s="133">
        <v>2827</v>
      </c>
      <c r="U31" t="s">
        <v>168</v>
      </c>
      <c r="V31" t="s">
        <v>169</v>
      </c>
      <c r="W31" s="151">
        <v>15070</v>
      </c>
      <c r="X31" s="4" t="s">
        <v>170</v>
      </c>
      <c r="Y31">
        <v>35</v>
      </c>
      <c r="Z31" t="s">
        <v>171</v>
      </c>
      <c r="AA31" t="s">
        <v>172</v>
      </c>
      <c r="AB31" s="134" t="s">
        <v>173</v>
      </c>
      <c r="AI31" t="s">
        <v>174</v>
      </c>
      <c r="AJ31" t="s">
        <v>175</v>
      </c>
      <c r="AK31" t="s">
        <v>180</v>
      </c>
      <c r="AL31" s="137" t="s">
        <v>179</v>
      </c>
      <c r="AM31" s="138" t="s">
        <v>181</v>
      </c>
      <c r="AN31" s="138" t="s">
        <v>182</v>
      </c>
      <c r="AO31" s="138" t="s">
        <v>183</v>
      </c>
      <c r="AP31">
        <v>20.95</v>
      </c>
      <c r="AQ31">
        <f>AVERAGE(AP31:AP32)</f>
        <v>21.015000000000001</v>
      </c>
      <c r="AR31" t="s">
        <v>184</v>
      </c>
      <c r="AS31">
        <v>0.25</v>
      </c>
      <c r="AT31">
        <v>0.6</v>
      </c>
      <c r="AU31" t="s">
        <v>185</v>
      </c>
      <c r="AV31" s="4">
        <v>0.08</v>
      </c>
      <c r="AW31">
        <v>8.8699999999999992</v>
      </c>
      <c r="AX31" t="s">
        <v>186</v>
      </c>
      <c r="AY31">
        <v>1.52</v>
      </c>
      <c r="AZ31" t="s">
        <v>187</v>
      </c>
      <c r="BA31" t="s">
        <v>188</v>
      </c>
      <c r="BB31" s="140">
        <v>20.21551370865286</v>
      </c>
      <c r="BC31" t="s">
        <v>191</v>
      </c>
      <c r="BD31" s="140">
        <v>0.41937801739341579</v>
      </c>
      <c r="BE31" t="s">
        <v>192</v>
      </c>
      <c r="BF31" t="s">
        <v>193</v>
      </c>
      <c r="BG31">
        <v>10</v>
      </c>
      <c r="BH31" t="s">
        <v>190</v>
      </c>
      <c r="BI31" t="s">
        <v>190</v>
      </c>
      <c r="BJ31" s="140">
        <v>27.410931483187433</v>
      </c>
      <c r="BK31" t="s">
        <v>189</v>
      </c>
      <c r="BL31">
        <v>1</v>
      </c>
      <c r="BM31" t="s">
        <v>194</v>
      </c>
      <c r="BW31" t="s">
        <v>194</v>
      </c>
      <c r="CD31" s="139">
        <v>37.1</v>
      </c>
      <c r="CE31" t="s">
        <v>170</v>
      </c>
      <c r="CF31">
        <v>1</v>
      </c>
      <c r="CG31" t="s">
        <v>195</v>
      </c>
      <c r="CH31" t="s">
        <v>196</v>
      </c>
      <c r="CN31" t="s">
        <v>196</v>
      </c>
      <c r="CT31" t="s">
        <v>196</v>
      </c>
      <c r="CZ31">
        <v>5.0552236000000007E-2</v>
      </c>
      <c r="DB31" t="s">
        <v>197</v>
      </c>
      <c r="DC31" t="s">
        <v>197</v>
      </c>
      <c r="DE31" t="s">
        <v>198</v>
      </c>
      <c r="DF31">
        <v>39.61</v>
      </c>
      <c r="DG31" t="s">
        <v>199</v>
      </c>
      <c r="DH31">
        <v>0.04</v>
      </c>
      <c r="DI31" t="s">
        <v>200</v>
      </c>
      <c r="DJ31" t="s">
        <v>201</v>
      </c>
      <c r="DK31" t="s">
        <v>202</v>
      </c>
      <c r="DL31">
        <v>1.0271999999999999</v>
      </c>
      <c r="DM31" t="s">
        <v>197</v>
      </c>
      <c r="DN31" t="s">
        <v>197</v>
      </c>
      <c r="DO31" t="s">
        <v>197</v>
      </c>
      <c r="DP31" t="s">
        <v>197</v>
      </c>
      <c r="DQ31" t="s">
        <v>203</v>
      </c>
      <c r="DS31" s="127" t="s">
        <v>204</v>
      </c>
      <c r="DT31" s="127" t="s">
        <v>204</v>
      </c>
      <c r="DU31" t="s">
        <v>205</v>
      </c>
      <c r="DV31" t="s">
        <v>206</v>
      </c>
      <c r="DW31" t="s">
        <v>206</v>
      </c>
      <c r="DX31" t="s">
        <v>207</v>
      </c>
      <c r="DY31" t="s">
        <v>209</v>
      </c>
      <c r="EA31" s="141">
        <v>2424.9919</v>
      </c>
      <c r="EC31" t="s">
        <v>208</v>
      </c>
      <c r="ED31">
        <v>100</v>
      </c>
      <c r="EK31" s="140">
        <v>8.1930249153401498</v>
      </c>
      <c r="EL31" t="s">
        <v>210</v>
      </c>
      <c r="EM31" s="142">
        <v>3.1803617057670763E-2</v>
      </c>
      <c r="EN31" s="142">
        <v>3.1803617057670763E-2</v>
      </c>
      <c r="EO31" s="132">
        <v>270.48565789714002</v>
      </c>
      <c r="EP31">
        <v>21</v>
      </c>
      <c r="EQ31" t="s">
        <v>211</v>
      </c>
      <c r="ER31" s="143">
        <v>249.48565789714002</v>
      </c>
      <c r="ES31">
        <v>29</v>
      </c>
      <c r="ET31">
        <v>29</v>
      </c>
      <c r="EU31" t="s">
        <v>212</v>
      </c>
      <c r="EV31" t="s">
        <v>213</v>
      </c>
      <c r="EY31" t="s">
        <v>214</v>
      </c>
      <c r="FA31" t="s">
        <v>214</v>
      </c>
      <c r="FC31" t="s">
        <v>214</v>
      </c>
    </row>
    <row r="32" spans="1:159">
      <c r="B32" s="128"/>
      <c r="C32" s="135"/>
      <c r="D32" s="129"/>
      <c r="K32" s="130"/>
      <c r="O32" s="133"/>
      <c r="P32" s="133"/>
      <c r="Q32" s="133"/>
      <c r="R32" s="133"/>
      <c r="S32" s="133"/>
      <c r="T32" s="133"/>
      <c r="W32" s="151"/>
      <c r="X32" s="4"/>
      <c r="AB32" s="134"/>
      <c r="AL32" s="137"/>
      <c r="AM32" s="138"/>
      <c r="AN32" s="138"/>
      <c r="AO32" s="138"/>
      <c r="AP32">
        <v>21.08</v>
      </c>
      <c r="AV32" s="4"/>
      <c r="EK32" s="140"/>
      <c r="EM32" s="142"/>
      <c r="EN32" s="142"/>
      <c r="EO32" s="132"/>
      <c r="ER32" s="143"/>
    </row>
    <row r="33" spans="1:159">
      <c r="A33" t="s">
        <v>161</v>
      </c>
      <c r="B33" s="128" t="s">
        <v>162</v>
      </c>
      <c r="C33" s="135" t="s">
        <v>177</v>
      </c>
      <c r="D33" s="129" t="s">
        <v>176</v>
      </c>
      <c r="E33" t="s">
        <v>164</v>
      </c>
      <c r="F33" t="s">
        <v>165</v>
      </c>
      <c r="G33">
        <v>1</v>
      </c>
      <c r="H33">
        <v>1</v>
      </c>
      <c r="I33" s="131">
        <v>60</v>
      </c>
      <c r="J33">
        <v>62</v>
      </c>
      <c r="K33" s="130">
        <v>0.61</v>
      </c>
      <c r="L33">
        <f t="shared" si="0"/>
        <v>0.61</v>
      </c>
      <c r="M33" t="s">
        <v>167</v>
      </c>
      <c r="N33" t="s">
        <v>166</v>
      </c>
      <c r="O33" s="133">
        <v>12.75</v>
      </c>
      <c r="P33" s="133">
        <v>-78.73</v>
      </c>
      <c r="Q33" s="133">
        <v>12.75</v>
      </c>
      <c r="R33" s="133">
        <v>-78.73</v>
      </c>
      <c r="S33" s="133">
        <v>2827</v>
      </c>
      <c r="T33" s="133">
        <v>2827</v>
      </c>
      <c r="U33" t="s">
        <v>168</v>
      </c>
      <c r="V33" t="s">
        <v>169</v>
      </c>
      <c r="W33" s="151">
        <v>15070</v>
      </c>
      <c r="X33" s="4" t="s">
        <v>170</v>
      </c>
      <c r="Y33">
        <v>35</v>
      </c>
      <c r="Z33" t="s">
        <v>171</v>
      </c>
      <c r="AA33" t="s">
        <v>172</v>
      </c>
      <c r="AB33" s="134" t="s">
        <v>173</v>
      </c>
      <c r="AI33" t="s">
        <v>174</v>
      </c>
      <c r="AJ33" t="s">
        <v>175</v>
      </c>
      <c r="AK33" t="s">
        <v>180</v>
      </c>
      <c r="AL33" s="137" t="s">
        <v>179</v>
      </c>
      <c r="AM33" s="138" t="s">
        <v>181</v>
      </c>
      <c r="AN33" s="138" t="s">
        <v>182</v>
      </c>
      <c r="AO33" s="138" t="s">
        <v>183</v>
      </c>
      <c r="AP33">
        <v>21.09</v>
      </c>
      <c r="AQ33">
        <f>AVERAGE(AP33:AP34)</f>
        <v>21.15</v>
      </c>
      <c r="AR33" t="s">
        <v>184</v>
      </c>
      <c r="AS33">
        <v>0.25</v>
      </c>
      <c r="AT33">
        <v>0.6</v>
      </c>
      <c r="AU33" t="s">
        <v>185</v>
      </c>
      <c r="AV33" s="4">
        <v>0.08</v>
      </c>
      <c r="AW33">
        <v>8.8699999999999992</v>
      </c>
      <c r="AX33" t="s">
        <v>186</v>
      </c>
      <c r="AY33">
        <v>1.52</v>
      </c>
      <c r="AZ33" t="s">
        <v>187</v>
      </c>
      <c r="BA33" t="s">
        <v>188</v>
      </c>
      <c r="BB33" s="140">
        <v>20.432302821850936</v>
      </c>
      <c r="BC33" t="s">
        <v>191</v>
      </c>
      <c r="BD33" s="140">
        <v>0.44488888980246366</v>
      </c>
      <c r="BE33" t="s">
        <v>192</v>
      </c>
      <c r="BF33" t="s">
        <v>193</v>
      </c>
      <c r="BG33">
        <v>10</v>
      </c>
      <c r="BH33" t="s">
        <v>190</v>
      </c>
      <c r="BI33" t="s">
        <v>190</v>
      </c>
      <c r="BJ33" s="140">
        <v>27.410931483187433</v>
      </c>
      <c r="BK33" t="s">
        <v>189</v>
      </c>
      <c r="BL33">
        <v>1</v>
      </c>
      <c r="BM33" t="s">
        <v>194</v>
      </c>
      <c r="BW33" t="s">
        <v>194</v>
      </c>
      <c r="CD33" s="139">
        <v>37.1</v>
      </c>
      <c r="CE33" t="s">
        <v>170</v>
      </c>
      <c r="CF33">
        <v>1</v>
      </c>
      <c r="CG33" t="s">
        <v>195</v>
      </c>
      <c r="CH33" t="s">
        <v>196</v>
      </c>
      <c r="CN33" t="s">
        <v>196</v>
      </c>
      <c r="CT33" t="s">
        <v>196</v>
      </c>
      <c r="CZ33">
        <v>5.0552236000000007E-2</v>
      </c>
      <c r="DB33" t="s">
        <v>197</v>
      </c>
      <c r="DC33" t="s">
        <v>197</v>
      </c>
      <c r="DE33" t="s">
        <v>198</v>
      </c>
      <c r="DF33">
        <v>39.61</v>
      </c>
      <c r="DG33" t="s">
        <v>199</v>
      </c>
      <c r="DH33">
        <v>0.04</v>
      </c>
      <c r="DI33" t="s">
        <v>200</v>
      </c>
      <c r="DJ33" t="s">
        <v>201</v>
      </c>
      <c r="DK33" t="s">
        <v>202</v>
      </c>
      <c r="DL33">
        <v>1.0271999999999999</v>
      </c>
      <c r="DM33" t="s">
        <v>197</v>
      </c>
      <c r="DN33" t="s">
        <v>197</v>
      </c>
      <c r="DO33" t="s">
        <v>197</v>
      </c>
      <c r="DP33" t="s">
        <v>197</v>
      </c>
      <c r="DQ33" t="s">
        <v>203</v>
      </c>
      <c r="DS33" s="127" t="s">
        <v>204</v>
      </c>
      <c r="DT33" s="127" t="s">
        <v>204</v>
      </c>
      <c r="DU33" t="s">
        <v>205</v>
      </c>
      <c r="DV33" t="s">
        <v>206</v>
      </c>
      <c r="DW33" t="s">
        <v>206</v>
      </c>
      <c r="DX33" t="s">
        <v>207</v>
      </c>
      <c r="DY33" t="s">
        <v>209</v>
      </c>
      <c r="EA33" s="141">
        <v>2424.9919</v>
      </c>
      <c r="EC33" t="s">
        <v>208</v>
      </c>
      <c r="ED33">
        <v>100</v>
      </c>
      <c r="EK33" s="140">
        <v>8.2093299111009408</v>
      </c>
      <c r="EL33" t="s">
        <v>210</v>
      </c>
      <c r="EM33" s="142">
        <v>3.3235319550685816E-2</v>
      </c>
      <c r="EN33" s="142">
        <v>3.3235319550685816E-2</v>
      </c>
      <c r="EO33" s="132">
        <v>257.57722292000602</v>
      </c>
      <c r="EP33">
        <v>21</v>
      </c>
      <c r="EQ33" t="s">
        <v>211</v>
      </c>
      <c r="ER33" s="143">
        <v>236.57722292000602</v>
      </c>
      <c r="ES33">
        <v>29</v>
      </c>
      <c r="ET33">
        <v>29</v>
      </c>
      <c r="EU33" t="s">
        <v>212</v>
      </c>
      <c r="EV33" t="s">
        <v>213</v>
      </c>
      <c r="EY33" t="s">
        <v>214</v>
      </c>
      <c r="FA33" t="s">
        <v>214</v>
      </c>
      <c r="FC33" t="s">
        <v>214</v>
      </c>
    </row>
    <row r="34" spans="1:159">
      <c r="B34" s="128"/>
      <c r="C34" s="135"/>
      <c r="D34" s="129"/>
      <c r="I34" s="131"/>
      <c r="K34" s="130"/>
      <c r="O34" s="133"/>
      <c r="P34" s="133"/>
      <c r="Q34" s="133"/>
      <c r="R34" s="133"/>
      <c r="S34" s="133"/>
      <c r="T34" s="133"/>
      <c r="W34" s="151"/>
      <c r="X34" s="4"/>
      <c r="AB34" s="134"/>
      <c r="AL34" s="137"/>
      <c r="AM34" s="138"/>
      <c r="AN34" s="138"/>
      <c r="AO34" s="138"/>
      <c r="AP34">
        <v>21.21</v>
      </c>
      <c r="AV34" s="4"/>
      <c r="EK34" s="140"/>
      <c r="EM34" s="142"/>
      <c r="EN34" s="142"/>
      <c r="EO34" s="132"/>
      <c r="ER34" s="143"/>
    </row>
    <row r="35" spans="1:159">
      <c r="A35" t="s">
        <v>161</v>
      </c>
      <c r="B35" s="128" t="s">
        <v>162</v>
      </c>
      <c r="C35" s="135" t="s">
        <v>177</v>
      </c>
      <c r="D35" s="129" t="s">
        <v>176</v>
      </c>
      <c r="E35" t="s">
        <v>164</v>
      </c>
      <c r="F35" t="s">
        <v>165</v>
      </c>
      <c r="G35">
        <v>1</v>
      </c>
      <c r="H35">
        <v>1</v>
      </c>
      <c r="I35">
        <v>70</v>
      </c>
      <c r="J35">
        <v>72</v>
      </c>
      <c r="K35" s="130">
        <v>0.71</v>
      </c>
      <c r="L35">
        <f t="shared" si="0"/>
        <v>0.71</v>
      </c>
      <c r="M35" t="s">
        <v>167</v>
      </c>
      <c r="N35" t="s">
        <v>166</v>
      </c>
      <c r="O35" s="133">
        <v>12.75</v>
      </c>
      <c r="P35" s="133">
        <v>-78.73</v>
      </c>
      <c r="Q35" s="133">
        <v>12.75</v>
      </c>
      <c r="R35" s="133">
        <v>-78.73</v>
      </c>
      <c r="S35" s="133">
        <v>2827</v>
      </c>
      <c r="T35" s="133">
        <v>2827</v>
      </c>
      <c r="U35" t="s">
        <v>168</v>
      </c>
      <c r="V35" t="s">
        <v>169</v>
      </c>
      <c r="W35" s="151">
        <v>17260</v>
      </c>
      <c r="X35" s="4" t="s">
        <v>170</v>
      </c>
      <c r="Y35">
        <v>35</v>
      </c>
      <c r="Z35" t="s">
        <v>171</v>
      </c>
      <c r="AA35" t="s">
        <v>172</v>
      </c>
      <c r="AB35" s="134" t="s">
        <v>173</v>
      </c>
      <c r="AI35" t="s">
        <v>174</v>
      </c>
      <c r="AJ35" t="s">
        <v>175</v>
      </c>
      <c r="AK35" t="s">
        <v>180</v>
      </c>
      <c r="AL35" s="137" t="s">
        <v>179</v>
      </c>
      <c r="AM35" s="138" t="s">
        <v>181</v>
      </c>
      <c r="AN35" s="138" t="s">
        <v>182</v>
      </c>
      <c r="AO35" s="138" t="s">
        <v>183</v>
      </c>
      <c r="AP35">
        <v>21</v>
      </c>
      <c r="AQ35">
        <f>AVERAGE(AP35:AP36)</f>
        <v>21.045000000000002</v>
      </c>
      <c r="AR35" t="s">
        <v>184</v>
      </c>
      <c r="AS35">
        <v>0.25</v>
      </c>
      <c r="AT35">
        <v>0.6</v>
      </c>
      <c r="AU35" t="s">
        <v>185</v>
      </c>
      <c r="AV35" s="4">
        <v>0.08</v>
      </c>
      <c r="AW35">
        <v>8.8699999999999992</v>
      </c>
      <c r="AX35" t="s">
        <v>186</v>
      </c>
      <c r="AY35">
        <v>1.52</v>
      </c>
      <c r="AZ35" t="s">
        <v>187</v>
      </c>
      <c r="BA35" t="s">
        <v>188</v>
      </c>
      <c r="BB35" s="140">
        <v>20.251494898214251</v>
      </c>
      <c r="BC35" t="s">
        <v>191</v>
      </c>
      <c r="BD35" s="140">
        <v>0.42355853805815091</v>
      </c>
      <c r="BE35" t="s">
        <v>192</v>
      </c>
      <c r="BF35" t="s">
        <v>193</v>
      </c>
      <c r="BG35">
        <v>10</v>
      </c>
      <c r="BH35" t="s">
        <v>190</v>
      </c>
      <c r="BI35" t="s">
        <v>190</v>
      </c>
      <c r="BJ35" s="140">
        <v>26.688377895701773</v>
      </c>
      <c r="BK35" t="s">
        <v>189</v>
      </c>
      <c r="BL35">
        <v>1</v>
      </c>
      <c r="BM35" t="s">
        <v>194</v>
      </c>
      <c r="BW35" t="s">
        <v>194</v>
      </c>
      <c r="CD35" s="139">
        <v>37.11</v>
      </c>
      <c r="CE35" t="s">
        <v>170</v>
      </c>
      <c r="CF35">
        <v>1</v>
      </c>
      <c r="CG35" t="s">
        <v>195</v>
      </c>
      <c r="CH35" t="s">
        <v>196</v>
      </c>
      <c r="CN35" t="s">
        <v>196</v>
      </c>
      <c r="CT35" t="s">
        <v>196</v>
      </c>
      <c r="CZ35">
        <v>5.0552236000000007E-2</v>
      </c>
      <c r="DB35" t="s">
        <v>197</v>
      </c>
      <c r="DC35" t="s">
        <v>197</v>
      </c>
      <c r="DE35" t="s">
        <v>198</v>
      </c>
      <c r="DF35">
        <v>39.61</v>
      </c>
      <c r="DG35" t="s">
        <v>199</v>
      </c>
      <c r="DH35">
        <v>0.04</v>
      </c>
      <c r="DI35" t="s">
        <v>200</v>
      </c>
      <c r="DJ35" t="s">
        <v>201</v>
      </c>
      <c r="DK35" t="s">
        <v>202</v>
      </c>
      <c r="DL35">
        <v>1.0271999999999999</v>
      </c>
      <c r="DM35" t="s">
        <v>197</v>
      </c>
      <c r="DN35" t="s">
        <v>197</v>
      </c>
      <c r="DO35" t="s">
        <v>197</v>
      </c>
      <c r="DP35" t="s">
        <v>197</v>
      </c>
      <c r="DQ35" t="s">
        <v>203</v>
      </c>
      <c r="DS35" s="127" t="s">
        <v>204</v>
      </c>
      <c r="DT35" s="127" t="s">
        <v>204</v>
      </c>
      <c r="DU35" t="s">
        <v>205</v>
      </c>
      <c r="DV35" t="s">
        <v>206</v>
      </c>
      <c r="DW35" t="s">
        <v>206</v>
      </c>
      <c r="DX35" t="s">
        <v>207</v>
      </c>
      <c r="DY35" t="s">
        <v>209</v>
      </c>
      <c r="EA35" s="141">
        <v>2425.5837899999997</v>
      </c>
      <c r="EC35" t="s">
        <v>208</v>
      </c>
      <c r="ED35">
        <v>100</v>
      </c>
      <c r="EK35" s="140">
        <v>8.2055420391887139</v>
      </c>
      <c r="EL35" t="s">
        <v>210</v>
      </c>
      <c r="EM35" s="142">
        <v>3.203885346895774E-2</v>
      </c>
      <c r="EN35" s="142">
        <v>3.203885346895774E-2</v>
      </c>
      <c r="EO35" s="132">
        <v>261.35419822654598</v>
      </c>
      <c r="EP35">
        <v>21</v>
      </c>
      <c r="EQ35" t="s">
        <v>211</v>
      </c>
      <c r="ER35" s="143">
        <v>240.35419822654598</v>
      </c>
      <c r="ES35">
        <v>29</v>
      </c>
      <c r="ET35">
        <v>29</v>
      </c>
      <c r="EU35" t="s">
        <v>212</v>
      </c>
      <c r="EV35" t="s">
        <v>213</v>
      </c>
      <c r="EY35" t="s">
        <v>214</v>
      </c>
      <c r="FA35" t="s">
        <v>214</v>
      </c>
      <c r="FC35" t="s">
        <v>214</v>
      </c>
    </row>
    <row r="36" spans="1:159">
      <c r="B36" s="128"/>
      <c r="C36" s="135"/>
      <c r="D36" s="129"/>
      <c r="K36" s="130"/>
      <c r="O36" s="133"/>
      <c r="P36" s="133"/>
      <c r="Q36" s="133"/>
      <c r="R36" s="133"/>
      <c r="S36" s="133"/>
      <c r="T36" s="133"/>
      <c r="W36" s="151"/>
      <c r="X36" s="4"/>
      <c r="AB36" s="134"/>
      <c r="AL36" s="137"/>
      <c r="AM36" s="138"/>
      <c r="AN36" s="138"/>
      <c r="AO36" s="138"/>
      <c r="AP36">
        <v>21.09</v>
      </c>
      <c r="AV36" s="4"/>
      <c r="EK36" s="140"/>
      <c r="EM36" s="142"/>
      <c r="EN36" s="142"/>
      <c r="EO36" s="132"/>
      <c r="ER36" s="143"/>
    </row>
    <row r="37" spans="1:159">
      <c r="A37" t="s">
        <v>161</v>
      </c>
      <c r="B37" s="128" t="s">
        <v>162</v>
      </c>
      <c r="C37" s="135" t="s">
        <v>177</v>
      </c>
      <c r="D37" s="129" t="s">
        <v>176</v>
      </c>
      <c r="E37" t="s">
        <v>164</v>
      </c>
      <c r="F37" t="s">
        <v>165</v>
      </c>
      <c r="G37">
        <v>1</v>
      </c>
      <c r="H37">
        <v>1</v>
      </c>
      <c r="I37" s="131">
        <v>81</v>
      </c>
      <c r="J37">
        <v>82</v>
      </c>
      <c r="K37" s="130">
        <v>0.82</v>
      </c>
      <c r="L37">
        <f t="shared" si="0"/>
        <v>0.82</v>
      </c>
      <c r="M37" t="s">
        <v>167</v>
      </c>
      <c r="N37" t="s">
        <v>166</v>
      </c>
      <c r="O37" s="133">
        <v>12.75</v>
      </c>
      <c r="P37" s="133">
        <v>-78.73</v>
      </c>
      <c r="Q37" s="133">
        <v>12.75</v>
      </c>
      <c r="R37" s="133">
        <v>-78.73</v>
      </c>
      <c r="S37" s="133">
        <v>2827</v>
      </c>
      <c r="T37" s="133">
        <v>2827</v>
      </c>
      <c r="U37" t="s">
        <v>168</v>
      </c>
      <c r="V37" t="s">
        <v>169</v>
      </c>
      <c r="W37" s="151">
        <v>19186</v>
      </c>
      <c r="X37" s="4" t="s">
        <v>170</v>
      </c>
      <c r="Y37">
        <v>35</v>
      </c>
      <c r="Z37" t="s">
        <v>171</v>
      </c>
      <c r="AA37" t="s">
        <v>172</v>
      </c>
      <c r="AB37" s="134" t="s">
        <v>173</v>
      </c>
      <c r="AI37" t="s">
        <v>174</v>
      </c>
      <c r="AJ37" t="s">
        <v>175</v>
      </c>
      <c r="AK37" t="s">
        <v>180</v>
      </c>
      <c r="AL37" s="137" t="s">
        <v>179</v>
      </c>
      <c r="AM37" s="138" t="s">
        <v>181</v>
      </c>
      <c r="AN37" s="138" t="s">
        <v>182</v>
      </c>
      <c r="AO37" s="138" t="s">
        <v>183</v>
      </c>
      <c r="AP37">
        <v>21.71</v>
      </c>
      <c r="AQ37">
        <f>AVERAGE(AP37:AP38)</f>
        <v>21.75</v>
      </c>
      <c r="AR37" t="s">
        <v>184</v>
      </c>
      <c r="AS37">
        <v>0.25</v>
      </c>
      <c r="AT37">
        <v>0.6</v>
      </c>
      <c r="AU37" t="s">
        <v>185</v>
      </c>
      <c r="AV37" s="4">
        <v>0.08</v>
      </c>
      <c r="AW37">
        <v>8.8699999999999992</v>
      </c>
      <c r="AX37" t="s">
        <v>186</v>
      </c>
      <c r="AY37">
        <v>1.52</v>
      </c>
      <c r="AZ37" t="s">
        <v>187</v>
      </c>
      <c r="BA37" t="s">
        <v>188</v>
      </c>
      <c r="BB37" s="140">
        <v>21.430912729160255</v>
      </c>
      <c r="BC37" t="s">
        <v>191</v>
      </c>
      <c r="BD37" s="140">
        <v>0.5698831973856191</v>
      </c>
      <c r="BE37" t="s">
        <v>192</v>
      </c>
      <c r="BF37" t="s">
        <v>193</v>
      </c>
      <c r="BG37">
        <v>10</v>
      </c>
      <c r="BH37" t="s">
        <v>190</v>
      </c>
      <c r="BI37" t="s">
        <v>190</v>
      </c>
      <c r="BJ37" s="140">
        <v>26.173631754619034</v>
      </c>
      <c r="BK37" t="s">
        <v>189</v>
      </c>
      <c r="BL37">
        <v>1</v>
      </c>
      <c r="BM37" t="s">
        <v>194</v>
      </c>
      <c r="BW37" t="s">
        <v>194</v>
      </c>
      <c r="CD37" s="139">
        <v>37</v>
      </c>
      <c r="CE37" t="s">
        <v>170</v>
      </c>
      <c r="CF37">
        <v>1</v>
      </c>
      <c r="CG37" t="s">
        <v>195</v>
      </c>
      <c r="CH37" t="s">
        <v>196</v>
      </c>
      <c r="CN37" t="s">
        <v>196</v>
      </c>
      <c r="CT37" t="s">
        <v>196</v>
      </c>
      <c r="CZ37">
        <v>5.0552236000000007E-2</v>
      </c>
      <c r="DB37" t="s">
        <v>197</v>
      </c>
      <c r="DC37" t="s">
        <v>197</v>
      </c>
      <c r="DE37" t="s">
        <v>198</v>
      </c>
      <c r="DF37">
        <v>39.61</v>
      </c>
      <c r="DG37" t="s">
        <v>199</v>
      </c>
      <c r="DH37">
        <v>0.04</v>
      </c>
      <c r="DI37" t="s">
        <v>200</v>
      </c>
      <c r="DJ37" t="s">
        <v>201</v>
      </c>
      <c r="DK37" t="s">
        <v>202</v>
      </c>
      <c r="DL37">
        <v>1.0271999999999999</v>
      </c>
      <c r="DM37" t="s">
        <v>197</v>
      </c>
      <c r="DN37" t="s">
        <v>197</v>
      </c>
      <c r="DO37" t="s">
        <v>197</v>
      </c>
      <c r="DP37" t="s">
        <v>197</v>
      </c>
      <c r="DQ37" t="s">
        <v>203</v>
      </c>
      <c r="DS37" s="127" t="s">
        <v>204</v>
      </c>
      <c r="DT37" s="127" t="s">
        <v>204</v>
      </c>
      <c r="DU37" t="s">
        <v>205</v>
      </c>
      <c r="DV37" t="s">
        <v>206</v>
      </c>
      <c r="DW37" t="s">
        <v>206</v>
      </c>
      <c r="DX37" t="s">
        <v>207</v>
      </c>
      <c r="DY37" t="s">
        <v>209</v>
      </c>
      <c r="EA37" s="141">
        <v>2419.0729999999999</v>
      </c>
      <c r="EC37" t="s">
        <v>208</v>
      </c>
      <c r="ED37">
        <v>100</v>
      </c>
      <c r="EK37" s="140">
        <v>8.2979087247979333</v>
      </c>
      <c r="EL37" t="s">
        <v>210</v>
      </c>
      <c r="EM37" s="142">
        <v>4.0123327557736843E-2</v>
      </c>
      <c r="EN37" s="142">
        <v>4.0123327557736843E-2</v>
      </c>
      <c r="EO37" s="132">
        <v>196.898411167814</v>
      </c>
      <c r="EP37">
        <v>21</v>
      </c>
      <c r="EQ37" t="s">
        <v>211</v>
      </c>
      <c r="ER37" s="143">
        <v>175.898411167814</v>
      </c>
      <c r="ES37">
        <v>29</v>
      </c>
      <c r="ET37">
        <v>29</v>
      </c>
      <c r="EU37" t="s">
        <v>212</v>
      </c>
      <c r="EV37" t="s">
        <v>213</v>
      </c>
      <c r="EY37" t="s">
        <v>214</v>
      </c>
      <c r="FA37" t="s">
        <v>214</v>
      </c>
      <c r="FC37" t="s">
        <v>214</v>
      </c>
    </row>
    <row r="38" spans="1:159">
      <c r="B38" s="128"/>
      <c r="C38" s="135"/>
      <c r="D38" s="129"/>
      <c r="I38" s="131"/>
      <c r="K38" s="130"/>
      <c r="O38" s="133"/>
      <c r="P38" s="133"/>
      <c r="Q38" s="133"/>
      <c r="R38" s="133"/>
      <c r="S38" s="133"/>
      <c r="T38" s="133"/>
      <c r="W38" s="151"/>
      <c r="X38" s="4"/>
      <c r="AB38" s="134"/>
      <c r="AL38" s="137"/>
      <c r="AM38" s="138"/>
      <c r="AN38" s="138"/>
      <c r="AO38" s="138"/>
      <c r="AP38">
        <v>21.79</v>
      </c>
      <c r="EK38" s="140"/>
      <c r="EM38" s="142"/>
      <c r="EN38" s="142"/>
      <c r="EO38" s="132"/>
      <c r="ER38" s="143"/>
    </row>
    <row r="39" spans="1:159">
      <c r="A39" t="s">
        <v>161</v>
      </c>
      <c r="B39" s="128" t="s">
        <v>162</v>
      </c>
      <c r="C39" s="135" t="s">
        <v>177</v>
      </c>
      <c r="D39" s="129" t="s">
        <v>176</v>
      </c>
      <c r="E39" t="s">
        <v>164</v>
      </c>
      <c r="F39" t="s">
        <v>165</v>
      </c>
      <c r="G39">
        <v>1</v>
      </c>
      <c r="H39">
        <v>1</v>
      </c>
      <c r="I39">
        <v>92</v>
      </c>
      <c r="J39">
        <v>94</v>
      </c>
      <c r="K39" s="130">
        <v>0.93</v>
      </c>
      <c r="L39">
        <f t="shared" si="0"/>
        <v>0.93</v>
      </c>
      <c r="M39" t="s">
        <v>167</v>
      </c>
      <c r="N39" t="s">
        <v>166</v>
      </c>
      <c r="O39" s="133">
        <v>12.75</v>
      </c>
      <c r="P39" s="133">
        <v>-78.73</v>
      </c>
      <c r="Q39" s="133">
        <v>12.75</v>
      </c>
      <c r="R39" s="133">
        <v>-78.73</v>
      </c>
      <c r="S39" s="133">
        <v>2827</v>
      </c>
      <c r="T39" s="133">
        <v>2827</v>
      </c>
      <c r="U39" t="s">
        <v>168</v>
      </c>
      <c r="V39" t="s">
        <v>169</v>
      </c>
      <c r="W39" s="151">
        <v>21122</v>
      </c>
      <c r="X39" s="4" t="s">
        <v>170</v>
      </c>
      <c r="Y39">
        <v>35</v>
      </c>
      <c r="Z39" t="s">
        <v>171</v>
      </c>
      <c r="AA39" t="s">
        <v>172</v>
      </c>
      <c r="AB39" s="134" t="s">
        <v>173</v>
      </c>
      <c r="AI39" t="s">
        <v>174</v>
      </c>
      <c r="AJ39" t="s">
        <v>175</v>
      </c>
      <c r="AK39" t="s">
        <v>180</v>
      </c>
      <c r="AL39" s="137" t="s">
        <v>179</v>
      </c>
      <c r="AM39" s="138" t="s">
        <v>181</v>
      </c>
      <c r="AN39" s="138" t="s">
        <v>182</v>
      </c>
      <c r="AO39" s="138" t="s">
        <v>183</v>
      </c>
      <c r="AP39">
        <v>21.31</v>
      </c>
      <c r="AQ39">
        <f>AVERAGE(AP39:AP41)</f>
        <v>21.226666666666663</v>
      </c>
      <c r="AR39" t="s">
        <v>184</v>
      </c>
      <c r="AS39">
        <v>0.25</v>
      </c>
      <c r="AT39">
        <v>0.6</v>
      </c>
      <c r="AU39" t="s">
        <v>185</v>
      </c>
      <c r="AV39" s="4">
        <v>0.08</v>
      </c>
      <c r="AW39">
        <v>8.8699999999999992</v>
      </c>
      <c r="AX39" t="s">
        <v>186</v>
      </c>
      <c r="AY39">
        <v>1.52</v>
      </c>
      <c r="AZ39" t="s">
        <v>187</v>
      </c>
      <c r="BA39" t="s">
        <v>188</v>
      </c>
      <c r="BB39" s="140">
        <v>20.512561011431334</v>
      </c>
      <c r="BC39" t="s">
        <v>191</v>
      </c>
      <c r="BD39" s="140">
        <v>0.45451644599723151</v>
      </c>
      <c r="BE39" t="s">
        <v>192</v>
      </c>
      <c r="BF39" t="s">
        <v>193</v>
      </c>
      <c r="BG39">
        <v>10</v>
      </c>
      <c r="BH39" t="s">
        <v>190</v>
      </c>
      <c r="BI39" t="s">
        <v>190</v>
      </c>
      <c r="BJ39" s="140">
        <v>26.007397906282989</v>
      </c>
      <c r="BK39" t="s">
        <v>189</v>
      </c>
      <c r="BL39">
        <v>1</v>
      </c>
      <c r="BM39" t="s">
        <v>194</v>
      </c>
      <c r="BW39" t="s">
        <v>194</v>
      </c>
      <c r="CD39" s="139">
        <v>36.950000000000003</v>
      </c>
      <c r="CE39" t="s">
        <v>170</v>
      </c>
      <c r="CF39">
        <v>1</v>
      </c>
      <c r="CG39" t="s">
        <v>195</v>
      </c>
      <c r="CH39" t="s">
        <v>196</v>
      </c>
      <c r="CN39" t="s">
        <v>196</v>
      </c>
      <c r="CT39" t="s">
        <v>196</v>
      </c>
      <c r="CZ39">
        <v>5.0552236000000007E-2</v>
      </c>
      <c r="DB39" t="s">
        <v>197</v>
      </c>
      <c r="DC39" t="s">
        <v>197</v>
      </c>
      <c r="DE39" t="s">
        <v>198</v>
      </c>
      <c r="DF39">
        <v>39.61</v>
      </c>
      <c r="DG39" t="s">
        <v>199</v>
      </c>
      <c r="DH39">
        <v>0.04</v>
      </c>
      <c r="DI39" t="s">
        <v>200</v>
      </c>
      <c r="DJ39" t="s">
        <v>201</v>
      </c>
      <c r="DK39" t="s">
        <v>202</v>
      </c>
      <c r="DL39">
        <v>1.0271999999999999</v>
      </c>
      <c r="DM39" t="s">
        <v>197</v>
      </c>
      <c r="DN39" t="s">
        <v>197</v>
      </c>
      <c r="DO39" t="s">
        <v>197</v>
      </c>
      <c r="DP39" t="s">
        <v>197</v>
      </c>
      <c r="DQ39" t="s">
        <v>203</v>
      </c>
      <c r="DS39" s="127" t="s">
        <v>204</v>
      </c>
      <c r="DT39" s="127" t="s">
        <v>204</v>
      </c>
      <c r="DU39" t="s">
        <v>205</v>
      </c>
      <c r="DV39" t="s">
        <v>206</v>
      </c>
      <c r="DW39" t="s">
        <v>206</v>
      </c>
      <c r="DX39" t="s">
        <v>207</v>
      </c>
      <c r="DY39" t="s">
        <v>209</v>
      </c>
      <c r="EA39" s="141">
        <v>2416.11355</v>
      </c>
      <c r="EC39" t="s">
        <v>208</v>
      </c>
      <c r="ED39">
        <v>100</v>
      </c>
      <c r="EK39" s="140">
        <v>8.2354734495791444</v>
      </c>
      <c r="EL39" t="s">
        <v>210</v>
      </c>
      <c r="EM39" s="142">
        <v>3.3773215614567142E-2</v>
      </c>
      <c r="EN39" s="142">
        <v>3.3773215614567142E-2</v>
      </c>
      <c r="EO39" s="132">
        <v>239.778866842702</v>
      </c>
      <c r="EP39">
        <v>21</v>
      </c>
      <c r="EQ39" t="s">
        <v>211</v>
      </c>
      <c r="ER39" s="143">
        <v>218.778866842702</v>
      </c>
      <c r="ES39">
        <v>29</v>
      </c>
      <c r="ET39">
        <v>29</v>
      </c>
      <c r="EU39" t="s">
        <v>212</v>
      </c>
      <c r="EV39" t="s">
        <v>213</v>
      </c>
      <c r="EY39" t="s">
        <v>214</v>
      </c>
      <c r="FA39" t="s">
        <v>214</v>
      </c>
      <c r="FC39" t="s">
        <v>214</v>
      </c>
    </row>
    <row r="40" spans="1:159">
      <c r="B40" s="128"/>
      <c r="C40" s="135"/>
      <c r="D40" s="129"/>
      <c r="K40" s="130"/>
      <c r="O40" s="133"/>
      <c r="P40" s="133"/>
      <c r="Q40" s="133"/>
      <c r="R40" s="133"/>
      <c r="S40" s="133"/>
      <c r="T40" s="133"/>
      <c r="W40" s="151"/>
      <c r="X40" s="4"/>
      <c r="AB40" s="134"/>
      <c r="AL40" s="137"/>
      <c r="AM40" s="138"/>
      <c r="AN40" s="138"/>
      <c r="AO40" s="138"/>
      <c r="AP40">
        <v>21.13</v>
      </c>
      <c r="EK40" s="140"/>
      <c r="EM40" s="142"/>
      <c r="EN40" s="142"/>
      <c r="EO40" s="132"/>
      <c r="ER40" s="143"/>
    </row>
    <row r="41" spans="1:159">
      <c r="B41" s="128"/>
      <c r="C41" s="135"/>
      <c r="D41" s="129"/>
      <c r="K41" s="130"/>
      <c r="O41" s="133"/>
      <c r="P41" s="133"/>
      <c r="Q41" s="133"/>
      <c r="R41" s="133"/>
      <c r="S41" s="133"/>
      <c r="T41" s="133"/>
      <c r="W41" s="151"/>
      <c r="X41" s="4"/>
      <c r="AB41" s="134"/>
      <c r="AL41" s="137"/>
      <c r="AM41" s="138"/>
      <c r="AN41" s="138"/>
      <c r="AO41" s="138"/>
      <c r="AP41">
        <v>21.24</v>
      </c>
      <c r="EK41" s="140"/>
      <c r="EM41" s="142"/>
      <c r="EN41" s="142"/>
      <c r="EO41" s="132"/>
      <c r="ER41" s="143"/>
    </row>
    <row r="42" spans="1:159">
      <c r="A42" t="s">
        <v>161</v>
      </c>
      <c r="B42" s="128" t="s">
        <v>162</v>
      </c>
      <c r="C42" s="135" t="s">
        <v>177</v>
      </c>
      <c r="D42" s="129" t="s">
        <v>176</v>
      </c>
      <c r="E42" t="s">
        <v>164</v>
      </c>
      <c r="F42" t="s">
        <v>165</v>
      </c>
      <c r="G42">
        <v>1</v>
      </c>
      <c r="H42">
        <v>1</v>
      </c>
      <c r="I42">
        <v>101</v>
      </c>
      <c r="J42">
        <v>103</v>
      </c>
      <c r="K42" s="130">
        <v>1.02</v>
      </c>
      <c r="L42">
        <f t="shared" si="0"/>
        <v>1.02</v>
      </c>
      <c r="M42" t="s">
        <v>167</v>
      </c>
      <c r="N42" t="s">
        <v>166</v>
      </c>
      <c r="O42" s="133">
        <v>12.75</v>
      </c>
      <c r="P42" s="133">
        <v>-78.73</v>
      </c>
      <c r="Q42" s="133">
        <v>12.75</v>
      </c>
      <c r="R42" s="133">
        <v>-78.73</v>
      </c>
      <c r="S42" s="133">
        <v>2827</v>
      </c>
      <c r="T42" s="133">
        <v>2827</v>
      </c>
      <c r="U42" t="s">
        <v>168</v>
      </c>
      <c r="V42" t="s">
        <v>169</v>
      </c>
      <c r="W42" s="151">
        <v>22462</v>
      </c>
      <c r="X42" s="4" t="s">
        <v>170</v>
      </c>
      <c r="Y42">
        <v>35</v>
      </c>
      <c r="Z42" t="s">
        <v>171</v>
      </c>
      <c r="AA42" t="s">
        <v>172</v>
      </c>
      <c r="AB42" s="134" t="s">
        <v>173</v>
      </c>
      <c r="AI42" t="s">
        <v>174</v>
      </c>
      <c r="AJ42" t="s">
        <v>175</v>
      </c>
      <c r="AK42" t="s">
        <v>180</v>
      </c>
      <c r="AL42" s="137" t="s">
        <v>179</v>
      </c>
      <c r="AM42" s="138" t="s">
        <v>181</v>
      </c>
      <c r="AN42" s="138" t="s">
        <v>182</v>
      </c>
      <c r="AO42" s="138" t="s">
        <v>183</v>
      </c>
      <c r="AP42">
        <v>21.15</v>
      </c>
      <c r="AQ42">
        <f>AVERAGE(AP42:AP43)</f>
        <v>21.259999999999998</v>
      </c>
      <c r="AR42" t="s">
        <v>184</v>
      </c>
      <c r="AS42">
        <v>0.25</v>
      </c>
      <c r="AT42">
        <v>0.6</v>
      </c>
      <c r="AU42" t="s">
        <v>185</v>
      </c>
      <c r="AV42" s="4">
        <v>0.08</v>
      </c>
      <c r="AW42">
        <v>8.8699999999999992</v>
      </c>
      <c r="AX42" t="s">
        <v>186</v>
      </c>
      <c r="AY42">
        <v>1.52</v>
      </c>
      <c r="AZ42" t="s">
        <v>187</v>
      </c>
      <c r="BA42" t="s">
        <v>188</v>
      </c>
      <c r="BB42" s="140">
        <v>20.618702378048365</v>
      </c>
      <c r="BC42" t="s">
        <v>191</v>
      </c>
      <c r="BD42" s="140">
        <v>0.46738515715691881</v>
      </c>
      <c r="BE42" t="s">
        <v>192</v>
      </c>
      <c r="BF42" t="s">
        <v>193</v>
      </c>
      <c r="BG42">
        <v>10</v>
      </c>
      <c r="BH42" t="s">
        <v>190</v>
      </c>
      <c r="BI42" t="s">
        <v>190</v>
      </c>
      <c r="BJ42" s="140">
        <v>26.688377895701773</v>
      </c>
      <c r="BK42" t="s">
        <v>189</v>
      </c>
      <c r="BL42">
        <v>1</v>
      </c>
      <c r="BM42" t="s">
        <v>194</v>
      </c>
      <c r="BW42" t="s">
        <v>194</v>
      </c>
      <c r="CD42" s="139">
        <v>37.18</v>
      </c>
      <c r="CE42" t="s">
        <v>170</v>
      </c>
      <c r="CF42">
        <v>1</v>
      </c>
      <c r="CG42" t="s">
        <v>195</v>
      </c>
      <c r="CH42" t="s">
        <v>196</v>
      </c>
      <c r="CN42" t="s">
        <v>196</v>
      </c>
      <c r="CT42" t="s">
        <v>196</v>
      </c>
      <c r="CZ42">
        <v>5.0552236000000007E-2</v>
      </c>
      <c r="DB42" t="s">
        <v>197</v>
      </c>
      <c r="DC42" t="s">
        <v>197</v>
      </c>
      <c r="DE42" t="s">
        <v>198</v>
      </c>
      <c r="DF42">
        <v>39.61</v>
      </c>
      <c r="DG42" t="s">
        <v>199</v>
      </c>
      <c r="DH42">
        <v>0.04</v>
      </c>
      <c r="DI42" t="s">
        <v>200</v>
      </c>
      <c r="DJ42" t="s">
        <v>201</v>
      </c>
      <c r="DK42" t="s">
        <v>202</v>
      </c>
      <c r="DL42">
        <v>1.0271999999999999</v>
      </c>
      <c r="DM42" t="s">
        <v>197</v>
      </c>
      <c r="DN42" t="s">
        <v>197</v>
      </c>
      <c r="DO42" t="s">
        <v>197</v>
      </c>
      <c r="DP42" t="s">
        <v>197</v>
      </c>
      <c r="DQ42" t="s">
        <v>203</v>
      </c>
      <c r="DS42" s="127" t="s">
        <v>204</v>
      </c>
      <c r="DT42" s="127" t="s">
        <v>204</v>
      </c>
      <c r="DU42" t="s">
        <v>205</v>
      </c>
      <c r="DV42" t="s">
        <v>206</v>
      </c>
      <c r="DW42" t="s">
        <v>206</v>
      </c>
      <c r="DX42" t="s">
        <v>207</v>
      </c>
      <c r="DY42" t="s">
        <v>209</v>
      </c>
      <c r="EA42" s="141">
        <v>2429.7270199999998</v>
      </c>
      <c r="EC42" t="s">
        <v>208</v>
      </c>
      <c r="ED42">
        <v>100</v>
      </c>
      <c r="EK42" s="140">
        <v>8.2333942973613414</v>
      </c>
      <c r="EL42" t="s">
        <v>210</v>
      </c>
      <c r="EM42" s="142">
        <v>3.4490104465605853E-2</v>
      </c>
      <c r="EN42" s="142">
        <v>3.4490104465605853E-2</v>
      </c>
      <c r="EO42" s="132">
        <v>240.98812432274499</v>
      </c>
      <c r="EP42">
        <v>21</v>
      </c>
      <c r="EQ42" t="s">
        <v>211</v>
      </c>
      <c r="ER42" s="143">
        <v>219.98812432274499</v>
      </c>
      <c r="ES42">
        <v>29</v>
      </c>
      <c r="ET42">
        <v>29</v>
      </c>
      <c r="EU42" t="s">
        <v>212</v>
      </c>
      <c r="EV42" t="s">
        <v>213</v>
      </c>
      <c r="EY42" t="s">
        <v>214</v>
      </c>
      <c r="FA42" t="s">
        <v>214</v>
      </c>
      <c r="FC42" t="s">
        <v>214</v>
      </c>
    </row>
    <row r="43" spans="1:159">
      <c r="B43" s="128"/>
      <c r="C43" s="135"/>
      <c r="D43" s="129"/>
      <c r="K43" s="130"/>
      <c r="O43" s="133"/>
      <c r="P43" s="133"/>
      <c r="Q43" s="133"/>
      <c r="R43" s="133"/>
      <c r="S43" s="133"/>
      <c r="T43" s="133"/>
      <c r="W43" s="151"/>
      <c r="X43" s="4"/>
      <c r="AB43" s="134"/>
      <c r="AL43" s="137"/>
      <c r="AM43" s="138"/>
      <c r="AN43" s="138"/>
      <c r="AO43" s="138"/>
      <c r="AP43">
        <v>21.37</v>
      </c>
      <c r="EK43" s="140"/>
      <c r="EM43" s="142"/>
      <c r="EN43" s="142"/>
      <c r="EO43" s="132"/>
      <c r="ER43" s="143"/>
    </row>
    <row r="44" spans="1:159">
      <c r="A44" t="s">
        <v>161</v>
      </c>
      <c r="B44" s="128" t="s">
        <v>162</v>
      </c>
      <c r="C44" s="135" t="s">
        <v>177</v>
      </c>
      <c r="D44" s="129" t="s">
        <v>176</v>
      </c>
      <c r="E44" t="s">
        <v>164</v>
      </c>
      <c r="F44" t="s">
        <v>165</v>
      </c>
      <c r="G44">
        <v>1</v>
      </c>
      <c r="H44">
        <v>1</v>
      </c>
      <c r="I44">
        <v>112</v>
      </c>
      <c r="J44">
        <v>114</v>
      </c>
      <c r="K44" s="130">
        <v>1.1299999999999999</v>
      </c>
      <c r="L44">
        <f t="shared" si="0"/>
        <v>1.1299999999999999</v>
      </c>
      <c r="M44" t="s">
        <v>167</v>
      </c>
      <c r="N44" t="s">
        <v>166</v>
      </c>
      <c r="O44" s="133">
        <v>12.75</v>
      </c>
      <c r="P44" s="133">
        <v>-78.73</v>
      </c>
      <c r="Q44" s="133">
        <v>12.75</v>
      </c>
      <c r="R44" s="133">
        <v>-78.73</v>
      </c>
      <c r="S44" s="133">
        <v>2827</v>
      </c>
      <c r="T44" s="133">
        <v>2827</v>
      </c>
      <c r="U44" t="s">
        <v>168</v>
      </c>
      <c r="V44" t="s">
        <v>169</v>
      </c>
      <c r="W44" s="151">
        <v>24794</v>
      </c>
      <c r="X44" s="4" t="s">
        <v>170</v>
      </c>
      <c r="Y44">
        <v>35</v>
      </c>
      <c r="Z44" t="s">
        <v>171</v>
      </c>
      <c r="AA44" t="s">
        <v>172</v>
      </c>
      <c r="AB44" s="134" t="s">
        <v>173</v>
      </c>
      <c r="AI44" t="s">
        <v>174</v>
      </c>
      <c r="AJ44" t="s">
        <v>175</v>
      </c>
      <c r="AK44" t="s">
        <v>180</v>
      </c>
      <c r="AL44" s="137" t="s">
        <v>179</v>
      </c>
      <c r="AM44" s="138" t="s">
        <v>181</v>
      </c>
      <c r="AN44" s="138" t="s">
        <v>182</v>
      </c>
      <c r="AO44" s="138" t="s">
        <v>183</v>
      </c>
      <c r="AP44">
        <v>21.59</v>
      </c>
      <c r="AQ44">
        <f>AVERAGE(AP44:AP45)</f>
        <v>21.509999999999998</v>
      </c>
      <c r="AR44" t="s">
        <v>184</v>
      </c>
      <c r="AS44">
        <v>0.25</v>
      </c>
      <c r="AT44">
        <v>0.6</v>
      </c>
      <c r="AU44" t="s">
        <v>185</v>
      </c>
      <c r="AV44" s="4">
        <v>0.08</v>
      </c>
      <c r="AW44">
        <v>8.8699999999999992</v>
      </c>
      <c r="AX44" t="s">
        <v>186</v>
      </c>
      <c r="AY44">
        <v>1.52</v>
      </c>
      <c r="AZ44" t="s">
        <v>187</v>
      </c>
      <c r="BA44" t="s">
        <v>188</v>
      </c>
      <c r="BB44" s="140">
        <v>21.038215556086492</v>
      </c>
      <c r="BC44" t="s">
        <v>191</v>
      </c>
      <c r="BD44" s="140">
        <v>0.5195496136334159</v>
      </c>
      <c r="BE44" t="s">
        <v>192</v>
      </c>
      <c r="BF44" t="s">
        <v>193</v>
      </c>
      <c r="BG44">
        <v>10</v>
      </c>
      <c r="BH44" t="s">
        <v>190</v>
      </c>
      <c r="BI44" t="s">
        <v>190</v>
      </c>
      <c r="BJ44" s="140">
        <v>26.576627272990191</v>
      </c>
      <c r="BK44" t="s">
        <v>189</v>
      </c>
      <c r="BL44">
        <v>1</v>
      </c>
      <c r="BM44" t="s">
        <v>194</v>
      </c>
      <c r="BW44" t="s">
        <v>194</v>
      </c>
      <c r="CD44" s="139">
        <v>37.049999999999997</v>
      </c>
      <c r="CE44" t="s">
        <v>170</v>
      </c>
      <c r="CF44">
        <v>1</v>
      </c>
      <c r="CG44" t="s">
        <v>195</v>
      </c>
      <c r="CH44" t="s">
        <v>196</v>
      </c>
      <c r="CN44" t="s">
        <v>196</v>
      </c>
      <c r="CT44" t="s">
        <v>196</v>
      </c>
      <c r="CZ44">
        <v>5.0552236000000007E-2</v>
      </c>
      <c r="DB44" t="s">
        <v>197</v>
      </c>
      <c r="DC44" t="s">
        <v>197</v>
      </c>
      <c r="DE44" t="s">
        <v>198</v>
      </c>
      <c r="DF44">
        <v>39.61</v>
      </c>
      <c r="DG44" t="s">
        <v>199</v>
      </c>
      <c r="DH44">
        <v>0.04</v>
      </c>
      <c r="DI44" t="s">
        <v>200</v>
      </c>
      <c r="DJ44" t="s">
        <v>201</v>
      </c>
      <c r="DK44" t="s">
        <v>202</v>
      </c>
      <c r="DL44">
        <v>1.0271999999999999</v>
      </c>
      <c r="DM44" t="s">
        <v>197</v>
      </c>
      <c r="DN44" t="s">
        <v>197</v>
      </c>
      <c r="DO44" t="s">
        <v>197</v>
      </c>
      <c r="DP44" t="s">
        <v>197</v>
      </c>
      <c r="DQ44" t="s">
        <v>203</v>
      </c>
      <c r="DS44" s="127" t="s">
        <v>204</v>
      </c>
      <c r="DT44" s="127" t="s">
        <v>204</v>
      </c>
      <c r="DU44" t="s">
        <v>205</v>
      </c>
      <c r="DV44" t="s">
        <v>206</v>
      </c>
      <c r="DW44" t="s">
        <v>206</v>
      </c>
      <c r="DX44" t="s">
        <v>207</v>
      </c>
      <c r="DY44" t="s">
        <v>209</v>
      </c>
      <c r="EA44" s="141">
        <v>2422.0324499999997</v>
      </c>
      <c r="EC44" t="s">
        <v>208</v>
      </c>
      <c r="ED44">
        <v>100</v>
      </c>
      <c r="EK44" s="140">
        <v>8.2678678356086124</v>
      </c>
      <c r="EL44" t="s">
        <v>210</v>
      </c>
      <c r="EM44" s="142">
        <v>3.7372637378874529E-2</v>
      </c>
      <c r="EN44" s="142">
        <v>3.7372637378874529E-2</v>
      </c>
      <c r="EO44" s="132">
        <v>216.20726616284901</v>
      </c>
      <c r="EP44">
        <v>21</v>
      </c>
      <c r="EQ44" t="s">
        <v>211</v>
      </c>
      <c r="ER44" s="143">
        <v>195.20726616284901</v>
      </c>
      <c r="ES44">
        <v>29</v>
      </c>
      <c r="ET44">
        <v>29</v>
      </c>
      <c r="EU44" t="s">
        <v>212</v>
      </c>
      <c r="EV44" t="s">
        <v>213</v>
      </c>
      <c r="EY44" t="s">
        <v>214</v>
      </c>
      <c r="FA44" t="s">
        <v>214</v>
      </c>
      <c r="FC44" t="s">
        <v>214</v>
      </c>
    </row>
    <row r="45" spans="1:159">
      <c r="B45" s="128"/>
      <c r="C45" s="135"/>
      <c r="D45" s="129"/>
      <c r="K45" s="130"/>
      <c r="O45" s="133"/>
      <c r="P45" s="133"/>
      <c r="Q45" s="133"/>
      <c r="R45" s="133"/>
      <c r="S45" s="133"/>
      <c r="T45" s="133"/>
      <c r="W45" s="151"/>
      <c r="X45" s="4"/>
      <c r="AB45" s="134"/>
      <c r="AL45" s="137"/>
      <c r="AM45" s="138"/>
      <c r="AN45" s="138"/>
      <c r="AO45" s="138"/>
      <c r="AP45">
        <v>21.43</v>
      </c>
      <c r="EK45" s="140"/>
      <c r="EM45" s="142"/>
      <c r="EN45" s="142"/>
      <c r="EO45" s="132"/>
      <c r="ER45" s="143"/>
    </row>
    <row r="46" spans="1:159">
      <c r="A46" t="s">
        <v>161</v>
      </c>
      <c r="B46" s="128" t="s">
        <v>162</v>
      </c>
      <c r="C46" s="135" t="s">
        <v>177</v>
      </c>
      <c r="D46" s="129" t="s">
        <v>176</v>
      </c>
      <c r="E46" t="s">
        <v>164</v>
      </c>
      <c r="F46" t="s">
        <v>165</v>
      </c>
      <c r="G46">
        <v>1</v>
      </c>
      <c r="H46">
        <v>1</v>
      </c>
      <c r="I46">
        <v>119</v>
      </c>
      <c r="J46">
        <v>121</v>
      </c>
      <c r="K46" s="130">
        <v>1.2</v>
      </c>
      <c r="L46">
        <f t="shared" si="0"/>
        <v>1.2</v>
      </c>
      <c r="M46" t="s">
        <v>167</v>
      </c>
      <c r="N46" t="s">
        <v>166</v>
      </c>
      <c r="O46" s="133">
        <v>12.75</v>
      </c>
      <c r="P46" s="133">
        <v>-78.73</v>
      </c>
      <c r="Q46" s="133">
        <v>12.75</v>
      </c>
      <c r="R46" s="133">
        <v>-78.73</v>
      </c>
      <c r="S46" s="133">
        <v>2827</v>
      </c>
      <c r="T46" s="133">
        <v>2827</v>
      </c>
      <c r="U46" t="s">
        <v>168</v>
      </c>
      <c r="V46" t="s">
        <v>169</v>
      </c>
      <c r="W46" s="151">
        <v>26278</v>
      </c>
      <c r="X46" s="4" t="s">
        <v>170</v>
      </c>
      <c r="Y46">
        <v>35</v>
      </c>
      <c r="Z46" t="s">
        <v>171</v>
      </c>
      <c r="AA46" t="s">
        <v>172</v>
      </c>
      <c r="AB46" s="134" t="s">
        <v>173</v>
      </c>
      <c r="AI46" t="s">
        <v>174</v>
      </c>
      <c r="AJ46" t="s">
        <v>175</v>
      </c>
      <c r="AK46" t="s">
        <v>180</v>
      </c>
      <c r="AL46" s="137" t="s">
        <v>179</v>
      </c>
      <c r="AM46" s="138" t="s">
        <v>181</v>
      </c>
      <c r="AN46" s="138" t="s">
        <v>182</v>
      </c>
      <c r="AO46" s="138" t="s">
        <v>183</v>
      </c>
      <c r="AP46">
        <v>21.55</v>
      </c>
      <c r="AQ46">
        <f>AVERAGE(AP46:AP47)</f>
        <v>21.625</v>
      </c>
      <c r="AR46" t="s">
        <v>184</v>
      </c>
      <c r="AS46">
        <v>0.25</v>
      </c>
      <c r="AT46">
        <v>0.6</v>
      </c>
      <c r="AU46" t="s">
        <v>185</v>
      </c>
      <c r="AV46" s="4">
        <v>0.08</v>
      </c>
      <c r="AW46">
        <v>8.8699999999999992</v>
      </c>
      <c r="AX46" t="s">
        <v>186</v>
      </c>
      <c r="AY46">
        <v>1.52</v>
      </c>
      <c r="AZ46" t="s">
        <v>187</v>
      </c>
      <c r="BA46" t="s">
        <v>188</v>
      </c>
      <c r="BB46" s="140">
        <v>21.218789112423714</v>
      </c>
      <c r="BC46" t="s">
        <v>191</v>
      </c>
      <c r="BD46" s="140">
        <v>0.54253919060208888</v>
      </c>
      <c r="BE46" t="s">
        <v>192</v>
      </c>
      <c r="BF46" t="s">
        <v>193</v>
      </c>
      <c r="BG46">
        <v>10</v>
      </c>
      <c r="BH46" t="s">
        <v>190</v>
      </c>
      <c r="BI46" t="s">
        <v>190</v>
      </c>
      <c r="BJ46" s="140">
        <v>26.344236614236205</v>
      </c>
      <c r="BK46" t="s">
        <v>189</v>
      </c>
      <c r="BL46">
        <v>1</v>
      </c>
      <c r="BM46" t="s">
        <v>194</v>
      </c>
      <c r="BW46" t="s">
        <v>194</v>
      </c>
      <c r="CD46" s="139">
        <v>36.840000000000003</v>
      </c>
      <c r="CE46" t="s">
        <v>170</v>
      </c>
      <c r="CF46">
        <v>1</v>
      </c>
      <c r="CG46" t="s">
        <v>195</v>
      </c>
      <c r="CH46" t="s">
        <v>196</v>
      </c>
      <c r="CN46" t="s">
        <v>196</v>
      </c>
      <c r="CT46" t="s">
        <v>196</v>
      </c>
      <c r="CZ46">
        <v>5.0552236000000007E-2</v>
      </c>
      <c r="DB46" t="s">
        <v>197</v>
      </c>
      <c r="DC46" t="s">
        <v>197</v>
      </c>
      <c r="DE46" t="s">
        <v>198</v>
      </c>
      <c r="DF46">
        <v>39.61</v>
      </c>
      <c r="DG46" t="s">
        <v>199</v>
      </c>
      <c r="DH46">
        <v>0.04</v>
      </c>
      <c r="DI46" t="s">
        <v>200</v>
      </c>
      <c r="DJ46" t="s">
        <v>201</v>
      </c>
      <c r="DK46" t="s">
        <v>202</v>
      </c>
      <c r="DL46">
        <v>1.0271999999999999</v>
      </c>
      <c r="DM46" t="s">
        <v>197</v>
      </c>
      <c r="DN46" t="s">
        <v>197</v>
      </c>
      <c r="DO46" t="s">
        <v>197</v>
      </c>
      <c r="DP46" t="s">
        <v>197</v>
      </c>
      <c r="DQ46" t="s">
        <v>203</v>
      </c>
      <c r="DS46" s="127" t="s">
        <v>204</v>
      </c>
      <c r="DT46" s="127" t="s">
        <v>204</v>
      </c>
      <c r="DU46" t="s">
        <v>205</v>
      </c>
      <c r="DV46" t="s">
        <v>206</v>
      </c>
      <c r="DW46" t="s">
        <v>206</v>
      </c>
      <c r="DX46" t="s">
        <v>207</v>
      </c>
      <c r="DY46" t="s">
        <v>209</v>
      </c>
      <c r="EA46" s="141">
        <v>2409.6027600000002</v>
      </c>
      <c r="EC46" t="s">
        <v>208</v>
      </c>
      <c r="ED46">
        <v>100</v>
      </c>
      <c r="EK46" s="140">
        <v>8.2830581536672252</v>
      </c>
      <c r="EL46" t="s">
        <v>210</v>
      </c>
      <c r="EM46" s="142">
        <v>3.8632252073131923E-2</v>
      </c>
      <c r="EN46" s="142">
        <v>3.8632252073131923E-2</v>
      </c>
      <c r="EO46" s="132">
        <v>205.79827638299901</v>
      </c>
      <c r="EP46">
        <v>21</v>
      </c>
      <c r="EQ46" t="s">
        <v>211</v>
      </c>
      <c r="ER46" s="143">
        <v>184.79827638299901</v>
      </c>
      <c r="ES46">
        <v>29</v>
      </c>
      <c r="ET46">
        <v>29</v>
      </c>
      <c r="EU46" t="s">
        <v>212</v>
      </c>
      <c r="EV46" t="s">
        <v>213</v>
      </c>
      <c r="EY46" t="s">
        <v>214</v>
      </c>
      <c r="FA46" t="s">
        <v>214</v>
      </c>
      <c r="FC46" t="s">
        <v>214</v>
      </c>
    </row>
    <row r="47" spans="1:159">
      <c r="B47" s="128"/>
      <c r="C47" s="135"/>
      <c r="D47" s="129"/>
      <c r="K47" s="130"/>
      <c r="O47" s="133"/>
      <c r="P47" s="133"/>
      <c r="Q47" s="133"/>
      <c r="R47" s="133"/>
      <c r="S47" s="133"/>
      <c r="T47" s="133"/>
      <c r="W47" s="151"/>
      <c r="X47" s="4"/>
      <c r="AB47" s="134"/>
      <c r="AL47" s="137"/>
      <c r="AM47" s="138"/>
      <c r="AN47" s="138"/>
      <c r="AO47" s="138"/>
      <c r="AP47">
        <v>21.7</v>
      </c>
      <c r="EK47" s="140"/>
      <c r="EM47" s="142"/>
      <c r="EN47" s="142"/>
      <c r="EO47" s="132"/>
      <c r="ER47" s="143"/>
    </row>
    <row r="48" spans="1:159">
      <c r="A48" t="s">
        <v>161</v>
      </c>
      <c r="B48" s="128" t="s">
        <v>162</v>
      </c>
      <c r="C48" s="135" t="s">
        <v>177</v>
      </c>
      <c r="D48" s="129" t="s">
        <v>176</v>
      </c>
      <c r="E48" t="s">
        <v>164</v>
      </c>
      <c r="F48" t="s">
        <v>165</v>
      </c>
      <c r="G48">
        <v>1</v>
      </c>
      <c r="H48">
        <v>1</v>
      </c>
      <c r="I48">
        <v>119</v>
      </c>
      <c r="J48">
        <v>121</v>
      </c>
      <c r="K48" s="130">
        <v>1.2</v>
      </c>
      <c r="L48">
        <f t="shared" si="0"/>
        <v>1.2</v>
      </c>
      <c r="M48" t="s">
        <v>167</v>
      </c>
      <c r="N48" t="s">
        <v>166</v>
      </c>
      <c r="O48" s="133">
        <v>12.75</v>
      </c>
      <c r="P48" s="133">
        <v>-78.73</v>
      </c>
      <c r="Q48" s="133">
        <v>12.75</v>
      </c>
      <c r="R48" s="133">
        <v>-78.73</v>
      </c>
      <c r="S48" s="133">
        <v>2827</v>
      </c>
      <c r="T48" s="133">
        <v>2827</v>
      </c>
      <c r="U48" t="s">
        <v>168</v>
      </c>
      <c r="V48" t="s">
        <v>169</v>
      </c>
      <c r="W48" s="151">
        <v>26278</v>
      </c>
      <c r="X48" s="4" t="s">
        <v>170</v>
      </c>
      <c r="Y48">
        <v>35</v>
      </c>
      <c r="Z48" t="s">
        <v>171</v>
      </c>
      <c r="AA48" t="s">
        <v>172</v>
      </c>
      <c r="AB48" s="134" t="s">
        <v>173</v>
      </c>
      <c r="AI48" t="s">
        <v>174</v>
      </c>
      <c r="AJ48" t="s">
        <v>175</v>
      </c>
      <c r="AK48" t="s">
        <v>180</v>
      </c>
      <c r="AL48" s="137" t="s">
        <v>179</v>
      </c>
      <c r="AM48" s="138" t="s">
        <v>181</v>
      </c>
      <c r="AN48" s="138" t="s">
        <v>182</v>
      </c>
      <c r="AO48" s="138" t="s">
        <v>183</v>
      </c>
      <c r="AP48">
        <v>21.8</v>
      </c>
      <c r="AQ48">
        <f>AVERAGE(AP48:AP49)</f>
        <v>21.695</v>
      </c>
      <c r="AR48" t="s">
        <v>184</v>
      </c>
      <c r="AS48">
        <v>0.25</v>
      </c>
      <c r="AT48">
        <v>0.6</v>
      </c>
      <c r="AU48" t="s">
        <v>185</v>
      </c>
      <c r="AV48" s="4">
        <v>0.08</v>
      </c>
      <c r="AW48">
        <v>8.8699999999999992</v>
      </c>
      <c r="AX48" t="s">
        <v>186</v>
      </c>
      <c r="AY48">
        <v>1.52</v>
      </c>
      <c r="AZ48" t="s">
        <v>187</v>
      </c>
      <c r="BA48" t="s">
        <v>188</v>
      </c>
      <c r="BB48" s="140">
        <v>21.333764841660749</v>
      </c>
      <c r="BC48" t="s">
        <v>191</v>
      </c>
      <c r="BD48" s="140">
        <v>0.55731805709000659</v>
      </c>
      <c r="BE48" t="s">
        <v>192</v>
      </c>
      <c r="BF48" t="s">
        <v>193</v>
      </c>
      <c r="BG48">
        <v>10</v>
      </c>
      <c r="BH48" t="s">
        <v>190</v>
      </c>
      <c r="BI48" t="s">
        <v>190</v>
      </c>
      <c r="BJ48" s="140">
        <v>26.344236614236205</v>
      </c>
      <c r="BK48" t="s">
        <v>189</v>
      </c>
      <c r="BL48">
        <v>1</v>
      </c>
      <c r="BM48" t="s">
        <v>194</v>
      </c>
      <c r="BW48" t="s">
        <v>194</v>
      </c>
      <c r="CD48" s="139">
        <v>36.840000000000003</v>
      </c>
      <c r="CE48" t="s">
        <v>170</v>
      </c>
      <c r="CF48">
        <v>1</v>
      </c>
      <c r="CG48" t="s">
        <v>195</v>
      </c>
      <c r="CH48" t="s">
        <v>196</v>
      </c>
      <c r="CN48" t="s">
        <v>196</v>
      </c>
      <c r="CT48" t="s">
        <v>196</v>
      </c>
      <c r="CZ48">
        <v>5.0552236000000007E-2</v>
      </c>
      <c r="DB48" t="s">
        <v>197</v>
      </c>
      <c r="DC48" t="s">
        <v>197</v>
      </c>
      <c r="DE48" t="s">
        <v>198</v>
      </c>
      <c r="DF48">
        <v>39.61</v>
      </c>
      <c r="DG48" t="s">
        <v>199</v>
      </c>
      <c r="DH48">
        <v>0.04</v>
      </c>
      <c r="DI48" t="s">
        <v>200</v>
      </c>
      <c r="DJ48" t="s">
        <v>201</v>
      </c>
      <c r="DK48" t="s">
        <v>202</v>
      </c>
      <c r="DL48">
        <v>1.0271999999999999</v>
      </c>
      <c r="DM48" t="s">
        <v>197</v>
      </c>
      <c r="DN48" t="s">
        <v>197</v>
      </c>
      <c r="DO48" t="s">
        <v>197</v>
      </c>
      <c r="DP48" t="s">
        <v>197</v>
      </c>
      <c r="DQ48" t="s">
        <v>203</v>
      </c>
      <c r="DS48" s="127" t="s">
        <v>204</v>
      </c>
      <c r="DT48" s="127" t="s">
        <v>204</v>
      </c>
      <c r="DU48" t="s">
        <v>205</v>
      </c>
      <c r="DV48" t="s">
        <v>206</v>
      </c>
      <c r="DW48" t="s">
        <v>206</v>
      </c>
      <c r="DX48" t="s">
        <v>207</v>
      </c>
      <c r="DY48" t="s">
        <v>209</v>
      </c>
      <c r="EA48" s="141">
        <v>2409.6027600000002</v>
      </c>
      <c r="EC48" t="s">
        <v>208</v>
      </c>
      <c r="ED48">
        <v>100</v>
      </c>
      <c r="EK48" s="140">
        <v>8.2912123625716401</v>
      </c>
      <c r="EL48" t="s">
        <v>210</v>
      </c>
      <c r="EM48" s="142">
        <v>3.9439027618596079E-2</v>
      </c>
      <c r="EN48" s="142">
        <v>3.9439027618596079E-2</v>
      </c>
      <c r="EO48" s="132">
        <v>200.702069784288</v>
      </c>
      <c r="EP48">
        <v>21</v>
      </c>
      <c r="EQ48" t="s">
        <v>211</v>
      </c>
      <c r="ER48" s="143">
        <v>179.702069784288</v>
      </c>
      <c r="ES48">
        <v>29</v>
      </c>
      <c r="ET48">
        <v>29</v>
      </c>
      <c r="EU48" t="s">
        <v>212</v>
      </c>
      <c r="EV48" t="s">
        <v>213</v>
      </c>
      <c r="EY48" t="s">
        <v>214</v>
      </c>
      <c r="FA48" t="s">
        <v>214</v>
      </c>
      <c r="FC48" t="s">
        <v>214</v>
      </c>
    </row>
    <row r="49" spans="1:159">
      <c r="Q49" s="133"/>
      <c r="R49" s="133"/>
      <c r="AP49">
        <v>21.59</v>
      </c>
      <c r="EK49" s="140"/>
      <c r="EM49" s="142"/>
      <c r="EN49" s="142"/>
      <c r="EO49" s="132"/>
      <c r="ER49" s="143"/>
    </row>
    <row r="50" spans="1:159">
      <c r="A50" t="s">
        <v>161</v>
      </c>
      <c r="B50" s="128" t="s">
        <v>162</v>
      </c>
      <c r="C50" s="135" t="s">
        <v>177</v>
      </c>
      <c r="D50" s="129" t="s">
        <v>176</v>
      </c>
      <c r="E50" t="s">
        <v>250</v>
      </c>
      <c r="F50">
        <v>1</v>
      </c>
      <c r="G50">
        <v>1</v>
      </c>
      <c r="H50">
        <v>1</v>
      </c>
      <c r="I50">
        <v>5</v>
      </c>
      <c r="K50">
        <v>0.05</v>
      </c>
      <c r="L50">
        <v>0.05</v>
      </c>
      <c r="M50" t="s">
        <v>251</v>
      </c>
      <c r="N50" t="s">
        <v>249</v>
      </c>
      <c r="O50" s="150">
        <v>3.8316669999999999</v>
      </c>
      <c r="P50" s="150">
        <v>-41.621666699999999</v>
      </c>
      <c r="Q50" s="150">
        <v>3.8316669999999999</v>
      </c>
      <c r="R50" s="150">
        <v>-41.621666699999999</v>
      </c>
      <c r="S50" s="148">
        <v>3292</v>
      </c>
      <c r="T50" s="148">
        <v>3292</v>
      </c>
      <c r="U50" t="s">
        <v>168</v>
      </c>
      <c r="V50" t="s">
        <v>169</v>
      </c>
      <c r="W50" s="132">
        <v>3102.1420000000007</v>
      </c>
      <c r="X50" s="130" t="s">
        <v>178</v>
      </c>
      <c r="Y50" s="130" t="s">
        <v>178</v>
      </c>
      <c r="Z50" t="s">
        <v>247</v>
      </c>
      <c r="AA50" t="s">
        <v>248</v>
      </c>
      <c r="AB50" t="s">
        <v>246</v>
      </c>
      <c r="AI50" t="s">
        <v>174</v>
      </c>
      <c r="AJ50" t="s">
        <v>175</v>
      </c>
      <c r="AK50" t="s">
        <v>245</v>
      </c>
      <c r="AL50" s="137" t="s">
        <v>179</v>
      </c>
      <c r="AM50" s="138" t="s">
        <v>181</v>
      </c>
      <c r="AN50" s="138" t="s">
        <v>182</v>
      </c>
      <c r="AO50" s="138" t="s">
        <v>183</v>
      </c>
      <c r="AP50">
        <v>20.77</v>
      </c>
      <c r="AQ50" s="147">
        <v>20.778575034545611</v>
      </c>
      <c r="AR50" t="s">
        <v>244</v>
      </c>
      <c r="AS50">
        <v>0.25</v>
      </c>
      <c r="AT50">
        <v>0.6</v>
      </c>
      <c r="AU50" t="s">
        <v>185</v>
      </c>
      <c r="AV50" s="4">
        <v>0.08</v>
      </c>
      <c r="AW50">
        <v>8.8699999999999992</v>
      </c>
      <c r="AX50" t="s">
        <v>186</v>
      </c>
      <c r="AY50">
        <v>1.52</v>
      </c>
      <c r="AZ50" t="s">
        <v>187</v>
      </c>
      <c r="BA50" t="s">
        <v>188</v>
      </c>
      <c r="BB50" s="146">
        <v>19.814600723037625</v>
      </c>
      <c r="BC50" t="s">
        <v>191</v>
      </c>
      <c r="BD50" s="146">
        <v>0.3803737921996454</v>
      </c>
      <c r="BE50" t="s">
        <v>192</v>
      </c>
      <c r="BF50" t="s">
        <v>193</v>
      </c>
      <c r="BG50">
        <v>10</v>
      </c>
      <c r="BH50" t="s">
        <v>190</v>
      </c>
      <c r="BI50" t="s">
        <v>190</v>
      </c>
      <c r="BJ50" s="140">
        <v>27.763263930919628</v>
      </c>
      <c r="BK50" t="s">
        <v>231</v>
      </c>
      <c r="BL50">
        <v>1</v>
      </c>
      <c r="BM50" s="140">
        <v>4.6233045849000156</v>
      </c>
      <c r="BN50" s="140">
        <v>4.6233045849000156</v>
      </c>
      <c r="BO50" t="s">
        <v>228</v>
      </c>
      <c r="BP50" s="136">
        <v>0.13869913754700047</v>
      </c>
      <c r="BQ50" s="145" t="s">
        <v>229</v>
      </c>
      <c r="BR50" t="s">
        <v>230</v>
      </c>
      <c r="BW50" t="s">
        <v>227</v>
      </c>
      <c r="CD50" s="139">
        <v>36.840000000000003</v>
      </c>
      <c r="CE50" t="s">
        <v>170</v>
      </c>
      <c r="CF50">
        <v>1</v>
      </c>
      <c r="CG50" t="s">
        <v>195</v>
      </c>
      <c r="CH50" t="s">
        <v>196</v>
      </c>
      <c r="CN50" t="s">
        <v>196</v>
      </c>
      <c r="CT50" t="s">
        <v>196</v>
      </c>
      <c r="CZ50">
        <v>5.0552236000000007E-2</v>
      </c>
      <c r="DB50" t="s">
        <v>197</v>
      </c>
      <c r="DC50" t="s">
        <v>197</v>
      </c>
      <c r="DE50" t="s">
        <v>198</v>
      </c>
      <c r="DF50">
        <v>39.61</v>
      </c>
      <c r="DG50" t="s">
        <v>199</v>
      </c>
      <c r="DH50">
        <v>0.04</v>
      </c>
      <c r="DI50" t="s">
        <v>200</v>
      </c>
      <c r="DJ50" t="s">
        <v>201</v>
      </c>
      <c r="DK50" t="s">
        <v>202</v>
      </c>
      <c r="DL50">
        <v>1.0271999999999999</v>
      </c>
      <c r="DM50" t="s">
        <v>197</v>
      </c>
      <c r="DN50" t="s">
        <v>197</v>
      </c>
      <c r="DO50" t="s">
        <v>197</v>
      </c>
      <c r="DP50" t="s">
        <v>197</v>
      </c>
      <c r="DQ50" t="s">
        <v>203</v>
      </c>
      <c r="DS50" s="127" t="s">
        <v>204</v>
      </c>
      <c r="DT50" s="127" t="s">
        <v>204</v>
      </c>
      <c r="DU50" t="s">
        <v>205</v>
      </c>
      <c r="DV50" t="s">
        <v>206</v>
      </c>
      <c r="DW50" t="s">
        <v>206</v>
      </c>
      <c r="DX50" t="s">
        <v>207</v>
      </c>
      <c r="DY50" t="s">
        <v>209</v>
      </c>
      <c r="EA50" s="143">
        <v>2332.7528693534819</v>
      </c>
      <c r="EC50" t="s">
        <v>208</v>
      </c>
      <c r="ED50">
        <v>100</v>
      </c>
      <c r="EK50" s="144">
        <v>8.1659680762786575</v>
      </c>
      <c r="EL50" t="s">
        <v>210</v>
      </c>
      <c r="EM50" s="144">
        <v>2.6033678257446624E-2</v>
      </c>
      <c r="EN50" s="144">
        <v>2.6033678257446624E-2</v>
      </c>
      <c r="EO50" s="132">
        <v>286.36601200708998</v>
      </c>
      <c r="EP50">
        <v>27</v>
      </c>
      <c r="EQ50" t="s">
        <v>211</v>
      </c>
      <c r="ER50" s="143">
        <v>259.36601200708998</v>
      </c>
      <c r="ES50">
        <v>29</v>
      </c>
      <c r="ET50">
        <v>29</v>
      </c>
      <c r="EU50" t="s">
        <v>212</v>
      </c>
      <c r="EV50" t="s">
        <v>213</v>
      </c>
      <c r="EY50" t="s">
        <v>214</v>
      </c>
      <c r="FA50" t="s">
        <v>214</v>
      </c>
      <c r="FC50" t="s">
        <v>214</v>
      </c>
    </row>
    <row r="51" spans="1:159">
      <c r="B51" s="128"/>
      <c r="C51" s="135"/>
      <c r="D51" s="129"/>
      <c r="O51" s="150"/>
      <c r="P51" s="150"/>
      <c r="Q51" s="150"/>
      <c r="R51" s="150"/>
      <c r="S51" s="148"/>
      <c r="T51" s="148"/>
      <c r="W51" s="132"/>
      <c r="X51" s="130"/>
      <c r="Y51" s="130"/>
      <c r="AL51" s="137"/>
      <c r="AM51" s="138"/>
      <c r="AN51" s="138"/>
      <c r="AO51" s="138"/>
      <c r="AP51">
        <v>20.78</v>
      </c>
      <c r="AQ51" s="147"/>
      <c r="AV51" s="4"/>
      <c r="BB51" s="146"/>
      <c r="BD51" s="146"/>
      <c r="BJ51" s="140"/>
      <c r="BM51" s="140"/>
      <c r="BN51" s="140"/>
      <c r="BP51" s="136"/>
      <c r="BQ51" s="145"/>
      <c r="CD51" s="139"/>
      <c r="DS51" s="127"/>
      <c r="DT51" s="127"/>
      <c r="EA51" s="143"/>
      <c r="EK51" s="144"/>
      <c r="EM51" s="144"/>
      <c r="EN51" s="144"/>
      <c r="EO51" s="132"/>
      <c r="ER51" s="143"/>
    </row>
    <row r="52" spans="1:159">
      <c r="A52" t="s">
        <v>161</v>
      </c>
      <c r="B52" s="128" t="s">
        <v>162</v>
      </c>
      <c r="C52" s="135" t="s">
        <v>177</v>
      </c>
      <c r="D52" s="129" t="s">
        <v>176</v>
      </c>
      <c r="E52" t="s">
        <v>250</v>
      </c>
      <c r="F52">
        <v>1</v>
      </c>
      <c r="G52">
        <v>1</v>
      </c>
      <c r="H52">
        <v>1</v>
      </c>
      <c r="I52">
        <v>10</v>
      </c>
      <c r="K52">
        <v>0.1</v>
      </c>
      <c r="L52">
        <v>0.1</v>
      </c>
      <c r="M52" t="s">
        <v>251</v>
      </c>
      <c r="N52" t="s">
        <v>249</v>
      </c>
      <c r="O52" s="150">
        <v>3.8316669999999999</v>
      </c>
      <c r="P52" s="150">
        <v>-41.621666699999999</v>
      </c>
      <c r="Q52" s="150">
        <v>3.8316669999999999</v>
      </c>
      <c r="R52" s="150">
        <v>-41.621666699999999</v>
      </c>
      <c r="S52" s="149">
        <v>3292</v>
      </c>
      <c r="T52" s="149">
        <v>3292</v>
      </c>
      <c r="U52" t="s">
        <v>168</v>
      </c>
      <c r="V52" t="s">
        <v>169</v>
      </c>
      <c r="W52" s="132">
        <v>5982.4970000000003</v>
      </c>
      <c r="X52" s="130" t="s">
        <v>178</v>
      </c>
      <c r="Y52" s="130" t="s">
        <v>178</v>
      </c>
      <c r="Z52" t="s">
        <v>247</v>
      </c>
      <c r="AA52" t="s">
        <v>248</v>
      </c>
      <c r="AB52" t="s">
        <v>246</v>
      </c>
      <c r="AI52" t="s">
        <v>174</v>
      </c>
      <c r="AJ52" t="s">
        <v>175</v>
      </c>
      <c r="AK52" t="s">
        <v>245</v>
      </c>
      <c r="AL52" s="137" t="s">
        <v>179</v>
      </c>
      <c r="AM52" s="138" t="s">
        <v>181</v>
      </c>
      <c r="AN52" s="138" t="s">
        <v>182</v>
      </c>
      <c r="AO52" s="138" t="s">
        <v>183</v>
      </c>
      <c r="AP52">
        <v>20.87</v>
      </c>
      <c r="AQ52" s="147">
        <v>20.715787918120565</v>
      </c>
      <c r="AR52" t="s">
        <v>244</v>
      </c>
      <c r="AS52">
        <v>0.25</v>
      </c>
      <c r="AT52">
        <v>0.6</v>
      </c>
      <c r="AU52" t="s">
        <v>185</v>
      </c>
      <c r="AV52" s="4">
        <v>0.08</v>
      </c>
      <c r="AW52">
        <v>8.8699999999999992</v>
      </c>
      <c r="AX52" t="s">
        <v>186</v>
      </c>
      <c r="AY52">
        <v>1.52</v>
      </c>
      <c r="AZ52" t="s">
        <v>232</v>
      </c>
      <c r="BA52" t="s">
        <v>188</v>
      </c>
      <c r="BB52" s="146">
        <v>19.710129647455187</v>
      </c>
      <c r="BC52" t="s">
        <v>191</v>
      </c>
      <c r="BD52" s="146">
        <v>0.36419703638283413</v>
      </c>
      <c r="BE52" t="s">
        <v>192</v>
      </c>
      <c r="BF52" t="s">
        <v>193</v>
      </c>
      <c r="BG52">
        <v>10</v>
      </c>
      <c r="BH52" t="s">
        <v>190</v>
      </c>
      <c r="BI52" t="s">
        <v>190</v>
      </c>
      <c r="BJ52" s="140">
        <v>27.397507382127152</v>
      </c>
      <c r="BK52" t="s">
        <v>231</v>
      </c>
      <c r="BL52">
        <v>1</v>
      </c>
      <c r="BM52" s="140">
        <v>4.4735918782422166</v>
      </c>
      <c r="BN52" s="140">
        <v>4.4735918782422166</v>
      </c>
      <c r="BO52" t="s">
        <v>228</v>
      </c>
      <c r="BP52" s="136">
        <v>0.1342077563472665</v>
      </c>
      <c r="BQ52" s="145" t="s">
        <v>229</v>
      </c>
      <c r="BR52" t="s">
        <v>230</v>
      </c>
      <c r="BW52" t="s">
        <v>227</v>
      </c>
      <c r="CD52" s="139">
        <v>37.840000000000003</v>
      </c>
      <c r="CE52" t="s">
        <v>170</v>
      </c>
      <c r="CF52">
        <v>1</v>
      </c>
      <c r="CG52" t="s">
        <v>195</v>
      </c>
      <c r="CH52" t="s">
        <v>196</v>
      </c>
      <c r="CN52" t="s">
        <v>196</v>
      </c>
      <c r="CT52" t="s">
        <v>196</v>
      </c>
      <c r="CZ52">
        <v>5.0552236000000007E-2</v>
      </c>
      <c r="DB52" t="s">
        <v>197</v>
      </c>
      <c r="DC52" t="s">
        <v>197</v>
      </c>
      <c r="DE52" t="s">
        <v>215</v>
      </c>
      <c r="DF52">
        <v>40.61</v>
      </c>
      <c r="DG52" t="s">
        <v>199</v>
      </c>
      <c r="DH52">
        <v>1.04</v>
      </c>
      <c r="DI52" t="s">
        <v>200</v>
      </c>
      <c r="DJ52" t="s">
        <v>201</v>
      </c>
      <c r="DK52" t="s">
        <v>202</v>
      </c>
      <c r="DL52">
        <v>2.0272000000000001</v>
      </c>
      <c r="DM52" t="s">
        <v>197</v>
      </c>
      <c r="DN52" t="s">
        <v>197</v>
      </c>
      <c r="DO52" t="s">
        <v>197</v>
      </c>
      <c r="DP52" t="s">
        <v>197</v>
      </c>
      <c r="DQ52" t="s">
        <v>203</v>
      </c>
      <c r="DS52" s="127" t="s">
        <v>204</v>
      </c>
      <c r="DT52" s="127" t="s">
        <v>204</v>
      </c>
      <c r="DU52" t="s">
        <v>205</v>
      </c>
      <c r="DV52" t="s">
        <v>206</v>
      </c>
      <c r="DW52" t="s">
        <v>206</v>
      </c>
      <c r="DX52" t="s">
        <v>207</v>
      </c>
      <c r="DY52" t="s">
        <v>209</v>
      </c>
      <c r="EA52" s="143">
        <v>2338.4503536665047</v>
      </c>
      <c r="EC52" t="s">
        <v>208</v>
      </c>
      <c r="ED52">
        <v>100</v>
      </c>
      <c r="EK52" s="144">
        <v>8.1614419955710424</v>
      </c>
      <c r="EL52" t="s">
        <v>210</v>
      </c>
      <c r="EM52" s="144">
        <v>2.4921785754951742E-2</v>
      </c>
      <c r="EN52" s="144">
        <v>2.4921785754951742E-2</v>
      </c>
      <c r="EO52" s="132">
        <v>290.80480542218498</v>
      </c>
      <c r="EP52">
        <v>27</v>
      </c>
      <c r="EQ52" t="s">
        <v>211</v>
      </c>
      <c r="ER52" s="143">
        <v>263.80480542218498</v>
      </c>
      <c r="ES52">
        <v>29</v>
      </c>
      <c r="ET52">
        <v>29</v>
      </c>
      <c r="EU52" t="s">
        <v>212</v>
      </c>
      <c r="EV52" t="s">
        <v>213</v>
      </c>
      <c r="EY52" t="s">
        <v>214</v>
      </c>
      <c r="FA52" t="s">
        <v>214</v>
      </c>
      <c r="FC52" t="s">
        <v>214</v>
      </c>
    </row>
    <row r="53" spans="1:159">
      <c r="B53" s="128"/>
      <c r="C53" s="135"/>
      <c r="D53" s="129"/>
      <c r="O53" s="150"/>
      <c r="P53" s="150"/>
      <c r="Q53" s="150"/>
      <c r="R53" s="150"/>
      <c r="S53" s="149"/>
      <c r="T53" s="149"/>
      <c r="W53" s="132"/>
      <c r="X53" s="130"/>
      <c r="Y53" s="130"/>
      <c r="AL53" s="137"/>
      <c r="AM53" s="138"/>
      <c r="AN53" s="138"/>
      <c r="AO53" s="138"/>
      <c r="AP53">
        <v>20.57</v>
      </c>
      <c r="AQ53" s="147"/>
      <c r="AV53" s="4"/>
      <c r="BB53" s="146"/>
      <c r="BD53" s="146"/>
      <c r="BJ53" s="140"/>
      <c r="BM53" s="140"/>
      <c r="BN53" s="140"/>
      <c r="BP53" s="136"/>
      <c r="BQ53" s="145"/>
      <c r="CD53" s="139"/>
      <c r="DS53" s="127"/>
      <c r="DT53" s="127"/>
      <c r="EA53" s="143"/>
      <c r="EK53" s="144"/>
      <c r="EM53" s="144"/>
      <c r="EN53" s="144"/>
      <c r="EO53" s="132"/>
      <c r="ER53" s="143"/>
    </row>
    <row r="54" spans="1:159">
      <c r="A54" t="s">
        <v>161</v>
      </c>
      <c r="B54" s="128" t="s">
        <v>162</v>
      </c>
      <c r="C54" s="135" t="s">
        <v>177</v>
      </c>
      <c r="D54" s="129" t="s">
        <v>176</v>
      </c>
      <c r="E54" t="s">
        <v>250</v>
      </c>
      <c r="F54">
        <v>1</v>
      </c>
      <c r="G54">
        <v>1</v>
      </c>
      <c r="H54">
        <v>1</v>
      </c>
      <c r="I54">
        <v>15</v>
      </c>
      <c r="K54">
        <v>0.15</v>
      </c>
      <c r="L54">
        <v>0.15</v>
      </c>
      <c r="M54" t="s">
        <v>251</v>
      </c>
      <c r="N54" t="s">
        <v>249</v>
      </c>
      <c r="O54" s="150">
        <v>3.8316669999999999</v>
      </c>
      <c r="P54" s="150">
        <v>-41.621666699999999</v>
      </c>
      <c r="Q54" s="150">
        <v>3.8316669999999999</v>
      </c>
      <c r="R54" s="150">
        <v>-41.621666699999999</v>
      </c>
      <c r="S54" s="148">
        <v>3292</v>
      </c>
      <c r="T54" s="148">
        <v>3292</v>
      </c>
      <c r="U54" t="s">
        <v>168</v>
      </c>
      <c r="V54" t="s">
        <v>169</v>
      </c>
      <c r="W54" s="132">
        <v>8517.8539999999994</v>
      </c>
      <c r="X54" s="130" t="s">
        <v>178</v>
      </c>
      <c r="Y54" s="130" t="s">
        <v>178</v>
      </c>
      <c r="Z54" t="s">
        <v>247</v>
      </c>
      <c r="AA54" t="s">
        <v>248</v>
      </c>
      <c r="AB54" t="s">
        <v>246</v>
      </c>
      <c r="AI54" t="s">
        <v>174</v>
      </c>
      <c r="AJ54" t="s">
        <v>175</v>
      </c>
      <c r="AK54" t="s">
        <v>245</v>
      </c>
      <c r="AL54" s="137" t="s">
        <v>179</v>
      </c>
      <c r="AM54" s="138" t="s">
        <v>181</v>
      </c>
      <c r="AN54" s="138" t="s">
        <v>182</v>
      </c>
      <c r="AO54" s="138" t="s">
        <v>183</v>
      </c>
      <c r="AP54">
        <v>20.96</v>
      </c>
      <c r="AQ54" s="147">
        <v>20.972943384083731</v>
      </c>
      <c r="AR54" t="s">
        <v>244</v>
      </c>
      <c r="AS54">
        <v>0.25</v>
      </c>
      <c r="AT54">
        <v>0.6</v>
      </c>
      <c r="AU54" t="s">
        <v>185</v>
      </c>
      <c r="AV54" s="4">
        <v>0.08</v>
      </c>
      <c r="AW54">
        <v>8.8699999999999992</v>
      </c>
      <c r="AX54" t="s">
        <v>186</v>
      </c>
      <c r="AY54">
        <v>1.52</v>
      </c>
      <c r="AZ54" t="s">
        <v>233</v>
      </c>
      <c r="BA54" t="s">
        <v>188</v>
      </c>
      <c r="BB54" s="146">
        <v>20.138008958541985</v>
      </c>
      <c r="BC54" t="s">
        <v>191</v>
      </c>
      <c r="BD54" s="146">
        <v>0.42098807756658141</v>
      </c>
      <c r="BE54" t="s">
        <v>192</v>
      </c>
      <c r="BF54" t="s">
        <v>193</v>
      </c>
      <c r="BG54">
        <v>10</v>
      </c>
      <c r="BH54" t="s">
        <v>190</v>
      </c>
      <c r="BI54" t="s">
        <v>190</v>
      </c>
      <c r="BJ54" s="140">
        <v>27.619909255273527</v>
      </c>
      <c r="BK54" t="s">
        <v>231</v>
      </c>
      <c r="BL54">
        <v>1</v>
      </c>
      <c r="BM54" s="140">
        <v>4.5640382223505576</v>
      </c>
      <c r="BN54" s="140">
        <v>4.5640382223505576</v>
      </c>
      <c r="BO54" t="s">
        <v>228</v>
      </c>
      <c r="BP54" s="136">
        <v>0.13692114667051672</v>
      </c>
      <c r="BQ54" s="145" t="s">
        <v>229</v>
      </c>
      <c r="BR54" t="s">
        <v>230</v>
      </c>
      <c r="BW54" t="s">
        <v>227</v>
      </c>
      <c r="CD54" s="139">
        <v>38.840000000000003</v>
      </c>
      <c r="CE54" t="s">
        <v>170</v>
      </c>
      <c r="CF54">
        <v>1</v>
      </c>
      <c r="CG54" t="s">
        <v>195</v>
      </c>
      <c r="CH54" t="s">
        <v>196</v>
      </c>
      <c r="CN54" t="s">
        <v>196</v>
      </c>
      <c r="CT54" t="s">
        <v>196</v>
      </c>
      <c r="CZ54">
        <v>5.0552236E-2</v>
      </c>
      <c r="DB54" t="s">
        <v>197</v>
      </c>
      <c r="DC54" t="s">
        <v>197</v>
      </c>
      <c r="DE54" t="s">
        <v>216</v>
      </c>
      <c r="DF54">
        <v>41.61</v>
      </c>
      <c r="DG54" t="s">
        <v>199</v>
      </c>
      <c r="DH54">
        <v>2.04</v>
      </c>
      <c r="DI54" t="s">
        <v>200</v>
      </c>
      <c r="DJ54" t="s">
        <v>201</v>
      </c>
      <c r="DK54" t="s">
        <v>202</v>
      </c>
      <c r="DL54">
        <v>3.0272000000000001</v>
      </c>
      <c r="DM54" t="s">
        <v>197</v>
      </c>
      <c r="DN54" t="s">
        <v>197</v>
      </c>
      <c r="DO54" t="s">
        <v>197</v>
      </c>
      <c r="DP54" t="s">
        <v>197</v>
      </c>
      <c r="DQ54" t="s">
        <v>203</v>
      </c>
      <c r="DS54" s="127" t="s">
        <v>204</v>
      </c>
      <c r="DT54" s="127" t="s">
        <v>204</v>
      </c>
      <c r="DU54" t="s">
        <v>205</v>
      </c>
      <c r="DV54" t="s">
        <v>206</v>
      </c>
      <c r="DW54" t="s">
        <v>206</v>
      </c>
      <c r="DX54" t="s">
        <v>207</v>
      </c>
      <c r="DY54" t="s">
        <v>209</v>
      </c>
      <c r="EA54" s="143">
        <v>2351.8230001357865</v>
      </c>
      <c r="EC54" t="s">
        <v>208</v>
      </c>
      <c r="ED54">
        <v>100</v>
      </c>
      <c r="EK54" s="144">
        <v>8.1907594048231225</v>
      </c>
      <c r="EL54" t="s">
        <v>210</v>
      </c>
      <c r="EM54" s="144">
        <v>2.9387288561229852E-2</v>
      </c>
      <c r="EN54" s="144">
        <v>2.9387288561229852E-2</v>
      </c>
      <c r="EO54" s="132">
        <v>267.17935625273901</v>
      </c>
      <c r="EP54">
        <v>27</v>
      </c>
      <c r="EQ54" t="s">
        <v>211</v>
      </c>
      <c r="ER54" s="143">
        <v>240.17935625273898</v>
      </c>
      <c r="ES54">
        <v>29</v>
      </c>
      <c r="ET54">
        <v>29</v>
      </c>
      <c r="EU54" t="s">
        <v>212</v>
      </c>
      <c r="EV54" t="s">
        <v>213</v>
      </c>
      <c r="EY54" t="s">
        <v>214</v>
      </c>
      <c r="FA54" t="s">
        <v>214</v>
      </c>
      <c r="FC54" t="s">
        <v>214</v>
      </c>
    </row>
    <row r="55" spans="1:159">
      <c r="B55" s="128"/>
      <c r="C55" s="135"/>
      <c r="D55" s="129"/>
      <c r="O55" s="150"/>
      <c r="P55" s="150"/>
      <c r="Q55" s="150"/>
      <c r="R55" s="150"/>
      <c r="S55" s="148"/>
      <c r="T55" s="148"/>
      <c r="W55" s="132"/>
      <c r="X55" s="130"/>
      <c r="Y55" s="130"/>
      <c r="AL55" s="137"/>
      <c r="AM55" s="138"/>
      <c r="AN55" s="138"/>
      <c r="AO55" s="138"/>
      <c r="AP55">
        <v>20.98</v>
      </c>
      <c r="AQ55" s="147"/>
      <c r="AV55" s="4"/>
      <c r="BB55" s="146"/>
      <c r="BD55" s="146"/>
      <c r="BJ55" s="140"/>
      <c r="BM55" s="140"/>
      <c r="BN55" s="140"/>
      <c r="BP55" s="136"/>
      <c r="BQ55" s="145"/>
      <c r="CD55" s="139"/>
      <c r="DS55" s="127"/>
      <c r="DT55" s="127"/>
      <c r="EA55" s="143"/>
      <c r="EK55" s="144"/>
      <c r="EM55" s="144"/>
      <c r="EN55" s="144"/>
      <c r="EO55" s="132"/>
      <c r="ER55" s="143"/>
    </row>
    <row r="56" spans="1:159">
      <c r="A56" t="s">
        <v>161</v>
      </c>
      <c r="B56" s="128" t="s">
        <v>162</v>
      </c>
      <c r="C56" s="135" t="s">
        <v>177</v>
      </c>
      <c r="D56" s="129" t="s">
        <v>176</v>
      </c>
      <c r="E56" t="s">
        <v>250</v>
      </c>
      <c r="F56">
        <v>1</v>
      </c>
      <c r="G56">
        <v>1</v>
      </c>
      <c r="H56">
        <v>1</v>
      </c>
      <c r="I56">
        <v>20</v>
      </c>
      <c r="K56">
        <v>0.2</v>
      </c>
      <c r="L56">
        <v>0.2</v>
      </c>
      <c r="M56" t="s">
        <v>251</v>
      </c>
      <c r="N56" t="s">
        <v>249</v>
      </c>
      <c r="O56" s="150">
        <v>3.8316669999999999</v>
      </c>
      <c r="P56" s="150">
        <v>-41.621666699999999</v>
      </c>
      <c r="Q56" s="150">
        <v>3.8316669999999999</v>
      </c>
      <c r="R56" s="150">
        <v>-41.621666699999999</v>
      </c>
      <c r="S56" s="149">
        <v>3292</v>
      </c>
      <c r="T56" s="149">
        <v>3292</v>
      </c>
      <c r="U56" t="s">
        <v>168</v>
      </c>
      <c r="V56" t="s">
        <v>169</v>
      </c>
      <c r="W56" s="132">
        <v>10535.701999999999</v>
      </c>
      <c r="X56" s="130" t="s">
        <v>178</v>
      </c>
      <c r="Y56" s="130" t="s">
        <v>178</v>
      </c>
      <c r="Z56" t="s">
        <v>247</v>
      </c>
      <c r="AA56" t="s">
        <v>248</v>
      </c>
      <c r="AB56" t="s">
        <v>246</v>
      </c>
      <c r="AI56" t="s">
        <v>174</v>
      </c>
      <c r="AJ56" t="s">
        <v>175</v>
      </c>
      <c r="AK56" t="s">
        <v>245</v>
      </c>
      <c r="AL56" s="137" t="s">
        <v>179</v>
      </c>
      <c r="AM56" s="138" t="s">
        <v>181</v>
      </c>
      <c r="AN56" s="138" t="s">
        <v>182</v>
      </c>
      <c r="AO56" s="138" t="s">
        <v>183</v>
      </c>
      <c r="AP56">
        <v>20.6</v>
      </c>
      <c r="AQ56" s="147">
        <v>20.734323284225198</v>
      </c>
      <c r="AR56" t="s">
        <v>244</v>
      </c>
      <c r="AS56">
        <v>0.25</v>
      </c>
      <c r="AT56">
        <v>0.6</v>
      </c>
      <c r="AU56" t="s">
        <v>185</v>
      </c>
      <c r="AV56" s="4">
        <v>0.08</v>
      </c>
      <c r="AW56">
        <v>8.8699999999999992</v>
      </c>
      <c r="AX56" t="s">
        <v>186</v>
      </c>
      <c r="AY56">
        <v>1.52</v>
      </c>
      <c r="AZ56" t="s">
        <v>234</v>
      </c>
      <c r="BA56" t="s">
        <v>188</v>
      </c>
      <c r="BB56" s="146">
        <v>19.740970522837269</v>
      </c>
      <c r="BC56" t="s">
        <v>191</v>
      </c>
      <c r="BD56" s="146">
        <v>0.37049181188300578</v>
      </c>
      <c r="BE56" t="s">
        <v>192</v>
      </c>
      <c r="BF56" t="s">
        <v>193</v>
      </c>
      <c r="BG56">
        <v>10</v>
      </c>
      <c r="BH56" t="s">
        <v>190</v>
      </c>
      <c r="BI56" t="s">
        <v>190</v>
      </c>
      <c r="BJ56" s="140">
        <v>26.942096870039361</v>
      </c>
      <c r="BK56" t="s">
        <v>231</v>
      </c>
      <c r="BL56">
        <v>1</v>
      </c>
      <c r="BM56" s="140">
        <v>4.2939398525823078</v>
      </c>
      <c r="BN56" s="140">
        <v>4.2939398525823078</v>
      </c>
      <c r="BO56" t="s">
        <v>228</v>
      </c>
      <c r="BP56" s="136">
        <v>0.12881819557746924</v>
      </c>
      <c r="BQ56" s="145" t="s">
        <v>229</v>
      </c>
      <c r="BR56" t="s">
        <v>230</v>
      </c>
      <c r="BW56" t="s">
        <v>227</v>
      </c>
      <c r="CD56" s="139">
        <v>39.840000000000003</v>
      </c>
      <c r="CE56" t="s">
        <v>170</v>
      </c>
      <c r="CF56">
        <v>1</v>
      </c>
      <c r="CG56" t="s">
        <v>195</v>
      </c>
      <c r="CH56" t="s">
        <v>196</v>
      </c>
      <c r="CN56" t="s">
        <v>196</v>
      </c>
      <c r="CT56" t="s">
        <v>196</v>
      </c>
      <c r="CZ56">
        <v>5.0552236E-2</v>
      </c>
      <c r="DB56" t="s">
        <v>197</v>
      </c>
      <c r="DC56" t="s">
        <v>197</v>
      </c>
      <c r="DE56" t="s">
        <v>217</v>
      </c>
      <c r="DF56">
        <v>42.61</v>
      </c>
      <c r="DG56" t="s">
        <v>199</v>
      </c>
      <c r="DH56">
        <v>3.04</v>
      </c>
      <c r="DI56" t="s">
        <v>200</v>
      </c>
      <c r="DJ56" t="s">
        <v>201</v>
      </c>
      <c r="DK56" t="s">
        <v>202</v>
      </c>
      <c r="DL56">
        <v>4.0271999999999997</v>
      </c>
      <c r="DM56" t="s">
        <v>197</v>
      </c>
      <c r="DN56" t="s">
        <v>197</v>
      </c>
      <c r="DO56" t="s">
        <v>197</v>
      </c>
      <c r="DP56" t="s">
        <v>197</v>
      </c>
      <c r="DQ56" t="s">
        <v>203</v>
      </c>
      <c r="DS56" s="127" t="s">
        <v>204</v>
      </c>
      <c r="DT56" s="127" t="s">
        <v>204</v>
      </c>
      <c r="DU56" t="s">
        <v>205</v>
      </c>
      <c r="DV56" t="s">
        <v>206</v>
      </c>
      <c r="DW56" t="s">
        <v>206</v>
      </c>
      <c r="DX56" t="s">
        <v>207</v>
      </c>
      <c r="DY56" t="s">
        <v>209</v>
      </c>
      <c r="EA56" s="143">
        <v>2365.518812883015</v>
      </c>
      <c r="EC56" t="s">
        <v>208</v>
      </c>
      <c r="ED56">
        <v>100</v>
      </c>
      <c r="EK56" s="144">
        <v>8.1665799049632959</v>
      </c>
      <c r="EL56" t="s">
        <v>210</v>
      </c>
      <c r="EM56" s="144">
        <v>2.5251597852900431E-2</v>
      </c>
      <c r="EN56" s="144">
        <v>2.5251597852900431E-2</v>
      </c>
      <c r="EO56" s="132">
        <v>289.313938873344</v>
      </c>
      <c r="EP56">
        <v>27</v>
      </c>
      <c r="EQ56" t="s">
        <v>211</v>
      </c>
      <c r="ER56" s="143">
        <v>262.313938873344</v>
      </c>
      <c r="ES56">
        <v>29</v>
      </c>
      <c r="ET56">
        <v>29</v>
      </c>
      <c r="EU56" t="s">
        <v>212</v>
      </c>
      <c r="EV56" t="s">
        <v>213</v>
      </c>
      <c r="EY56" t="s">
        <v>214</v>
      </c>
      <c r="FA56" t="s">
        <v>214</v>
      </c>
      <c r="FC56" t="s">
        <v>214</v>
      </c>
    </row>
    <row r="57" spans="1:159">
      <c r="B57" s="128"/>
      <c r="C57" s="135"/>
      <c r="D57" s="129"/>
      <c r="O57" s="150"/>
      <c r="P57" s="150"/>
      <c r="Q57" s="150"/>
      <c r="R57" s="150"/>
      <c r="S57" s="149"/>
      <c r="T57" s="149"/>
      <c r="W57" s="132"/>
      <c r="X57" s="130"/>
      <c r="Y57" s="130"/>
      <c r="AL57" s="137"/>
      <c r="AM57" s="138"/>
      <c r="AN57" s="138"/>
      <c r="AO57" s="138"/>
      <c r="AP57">
        <v>20.87</v>
      </c>
      <c r="AQ57" s="147"/>
      <c r="AV57" s="4"/>
      <c r="BB57" s="146"/>
      <c r="BD57" s="146"/>
      <c r="BJ57" s="140"/>
      <c r="BM57" s="140"/>
      <c r="BN57" s="140"/>
      <c r="BP57" s="136"/>
      <c r="BQ57" s="145"/>
      <c r="CD57" s="139"/>
      <c r="DS57" s="127"/>
      <c r="DT57" s="127"/>
      <c r="EA57" s="143"/>
      <c r="EK57" s="144"/>
      <c r="EM57" s="144"/>
      <c r="EN57" s="144"/>
      <c r="EO57" s="132"/>
      <c r="ER57" s="143"/>
    </row>
    <row r="58" spans="1:159">
      <c r="A58" t="s">
        <v>161</v>
      </c>
      <c r="B58" s="128" t="s">
        <v>162</v>
      </c>
      <c r="C58" s="135" t="s">
        <v>177</v>
      </c>
      <c r="D58" s="129" t="s">
        <v>176</v>
      </c>
      <c r="E58" t="s">
        <v>250</v>
      </c>
      <c r="F58">
        <v>1</v>
      </c>
      <c r="G58">
        <v>1</v>
      </c>
      <c r="H58">
        <v>1</v>
      </c>
      <c r="I58">
        <v>25</v>
      </c>
      <c r="K58">
        <v>0.25</v>
      </c>
      <c r="L58">
        <v>0.25</v>
      </c>
      <c r="M58" t="s">
        <v>251</v>
      </c>
      <c r="N58" t="s">
        <v>249</v>
      </c>
      <c r="O58" s="150">
        <v>3.8316669999999999</v>
      </c>
      <c r="P58" s="150">
        <v>-41.621666699999999</v>
      </c>
      <c r="Q58" s="150">
        <v>3.8316669999999999</v>
      </c>
      <c r="R58" s="150">
        <v>-41.621666699999999</v>
      </c>
      <c r="S58" s="148">
        <v>3292</v>
      </c>
      <c r="T58" s="148">
        <v>3292</v>
      </c>
      <c r="U58" t="s">
        <v>168</v>
      </c>
      <c r="V58" t="s">
        <v>169</v>
      </c>
      <c r="W58" s="132">
        <v>12553.56</v>
      </c>
      <c r="X58" s="130" t="s">
        <v>178</v>
      </c>
      <c r="Y58" s="130" t="s">
        <v>178</v>
      </c>
      <c r="Z58" t="s">
        <v>247</v>
      </c>
      <c r="AA58" t="s">
        <v>248</v>
      </c>
      <c r="AB58" t="s">
        <v>246</v>
      </c>
      <c r="AI58" t="s">
        <v>174</v>
      </c>
      <c r="AJ58" t="s">
        <v>175</v>
      </c>
      <c r="AK58" t="s">
        <v>245</v>
      </c>
      <c r="AL58" s="137" t="s">
        <v>179</v>
      </c>
      <c r="AM58" s="138" t="s">
        <v>181</v>
      </c>
      <c r="AN58" s="138" t="s">
        <v>182</v>
      </c>
      <c r="AO58" s="138" t="s">
        <v>183</v>
      </c>
      <c r="AP58">
        <v>21.26</v>
      </c>
      <c r="AQ58" s="147">
        <v>21.285955717872618</v>
      </c>
      <c r="AR58" t="s">
        <v>244</v>
      </c>
      <c r="AS58">
        <v>0.25</v>
      </c>
      <c r="AT58">
        <v>0.6</v>
      </c>
      <c r="AU58" t="s">
        <v>185</v>
      </c>
      <c r="AV58" s="4">
        <v>0.08</v>
      </c>
      <c r="AW58">
        <v>8.8699999999999992</v>
      </c>
      <c r="AX58" t="s">
        <v>186</v>
      </c>
      <c r="AY58">
        <v>1.52</v>
      </c>
      <c r="AZ58" t="s">
        <v>235</v>
      </c>
      <c r="BA58" t="s">
        <v>188</v>
      </c>
      <c r="BB58" s="146">
        <v>20.658828149538468</v>
      </c>
      <c r="BC58" t="s">
        <v>191</v>
      </c>
      <c r="BD58" s="146">
        <v>0.47921571396979912</v>
      </c>
      <c r="BE58" t="s">
        <v>192</v>
      </c>
      <c r="BF58" t="s">
        <v>193</v>
      </c>
      <c r="BG58">
        <v>10</v>
      </c>
      <c r="BH58" t="s">
        <v>190</v>
      </c>
      <c r="BI58" t="s">
        <v>190</v>
      </c>
      <c r="BJ58" s="140">
        <v>26.520890103600205</v>
      </c>
      <c r="BK58" t="s">
        <v>231</v>
      </c>
      <c r="BL58">
        <v>1</v>
      </c>
      <c r="BM58" s="140">
        <v>4.1342092758294262</v>
      </c>
      <c r="BN58" s="140">
        <v>4.1342092758294262</v>
      </c>
      <c r="BO58" t="s">
        <v>228</v>
      </c>
      <c r="BP58" s="136">
        <v>0.12402627827488279</v>
      </c>
      <c r="BQ58" s="145" t="s">
        <v>229</v>
      </c>
      <c r="BR58" t="s">
        <v>230</v>
      </c>
      <c r="BW58" t="s">
        <v>227</v>
      </c>
      <c r="CD58" s="139">
        <v>40.840000000000003</v>
      </c>
      <c r="CE58" t="s">
        <v>170</v>
      </c>
      <c r="CF58">
        <v>1</v>
      </c>
      <c r="CG58" t="s">
        <v>195</v>
      </c>
      <c r="CH58" t="s">
        <v>196</v>
      </c>
      <c r="CN58" t="s">
        <v>196</v>
      </c>
      <c r="CT58" t="s">
        <v>196</v>
      </c>
      <c r="CZ58">
        <v>5.0552236E-2</v>
      </c>
      <c r="DB58" t="s">
        <v>197</v>
      </c>
      <c r="DC58" t="s">
        <v>197</v>
      </c>
      <c r="DE58" t="s">
        <v>218</v>
      </c>
      <c r="DF58">
        <v>43.61</v>
      </c>
      <c r="DG58" t="s">
        <v>199</v>
      </c>
      <c r="DH58">
        <v>4.04</v>
      </c>
      <c r="DI58" t="s">
        <v>200</v>
      </c>
      <c r="DJ58" t="s">
        <v>201</v>
      </c>
      <c r="DK58" t="s">
        <v>202</v>
      </c>
      <c r="DL58">
        <v>5.0271999999999997</v>
      </c>
      <c r="DM58" t="s">
        <v>197</v>
      </c>
      <c r="DN58" t="s">
        <v>197</v>
      </c>
      <c r="DO58" t="s">
        <v>197</v>
      </c>
      <c r="DP58" t="s">
        <v>197</v>
      </c>
      <c r="DQ58" t="s">
        <v>203</v>
      </c>
      <c r="DS58" s="127" t="s">
        <v>204</v>
      </c>
      <c r="DT58" s="127" t="s">
        <v>204</v>
      </c>
      <c r="DU58" t="s">
        <v>205</v>
      </c>
      <c r="DV58" t="s">
        <v>206</v>
      </c>
      <c r="DW58" t="s">
        <v>206</v>
      </c>
      <c r="DX58" t="s">
        <v>207</v>
      </c>
      <c r="DY58" t="s">
        <v>209</v>
      </c>
      <c r="EA58" s="143">
        <v>2379.2163857927671</v>
      </c>
      <c r="EC58" t="s">
        <v>208</v>
      </c>
      <c r="ED58">
        <v>100</v>
      </c>
      <c r="EK58" s="144">
        <v>8.2398760096695476</v>
      </c>
      <c r="EL58" t="s">
        <v>210</v>
      </c>
      <c r="EM58" s="144">
        <v>3.4556762544653452E-2</v>
      </c>
      <c r="EN58" s="144">
        <v>3.4556762544653452E-2</v>
      </c>
      <c r="EO58" s="132">
        <v>233.33540990671102</v>
      </c>
      <c r="EP58">
        <v>27</v>
      </c>
      <c r="EQ58" t="s">
        <v>211</v>
      </c>
      <c r="ER58" s="143">
        <v>206.33540990671102</v>
      </c>
      <c r="ES58">
        <v>29</v>
      </c>
      <c r="ET58">
        <v>29</v>
      </c>
      <c r="EU58" t="s">
        <v>212</v>
      </c>
      <c r="EV58" t="s">
        <v>213</v>
      </c>
      <c r="EY58" t="s">
        <v>214</v>
      </c>
      <c r="FA58" t="s">
        <v>214</v>
      </c>
      <c r="FC58" t="s">
        <v>214</v>
      </c>
    </row>
    <row r="59" spans="1:159">
      <c r="B59" s="128"/>
      <c r="C59" s="135"/>
      <c r="D59" s="129"/>
      <c r="O59" s="150"/>
      <c r="P59" s="150"/>
      <c r="Q59" s="150"/>
      <c r="R59" s="150"/>
      <c r="S59" s="148"/>
      <c r="T59" s="148"/>
      <c r="W59" s="132"/>
      <c r="X59" s="130"/>
      <c r="Y59" s="130"/>
      <c r="AL59" s="137"/>
      <c r="AM59" s="138"/>
      <c r="AN59" s="138"/>
      <c r="AO59" s="138"/>
      <c r="AP59">
        <v>21.31</v>
      </c>
      <c r="AQ59" s="147"/>
      <c r="AV59" s="4"/>
      <c r="BB59" s="146"/>
      <c r="BD59" s="146"/>
      <c r="BJ59" s="140"/>
      <c r="BM59" s="140"/>
      <c r="BN59" s="140"/>
      <c r="BP59" s="136"/>
      <c r="BQ59" s="145"/>
      <c r="CD59" s="139"/>
      <c r="DS59" s="127"/>
      <c r="DT59" s="127"/>
      <c r="EA59" s="143"/>
      <c r="EK59" s="144"/>
      <c r="EM59" s="144"/>
      <c r="EN59" s="144"/>
      <c r="EO59" s="132"/>
      <c r="ER59" s="143"/>
    </row>
    <row r="60" spans="1:159">
      <c r="A60" t="s">
        <v>161</v>
      </c>
      <c r="B60" s="128" t="s">
        <v>162</v>
      </c>
      <c r="C60" s="135" t="s">
        <v>177</v>
      </c>
      <c r="D60" s="129" t="s">
        <v>176</v>
      </c>
      <c r="E60" t="s">
        <v>250</v>
      </c>
      <c r="F60">
        <v>1</v>
      </c>
      <c r="G60">
        <v>1</v>
      </c>
      <c r="H60">
        <v>1</v>
      </c>
      <c r="I60">
        <v>30</v>
      </c>
      <c r="K60">
        <v>0.3</v>
      </c>
      <c r="L60">
        <v>0.3</v>
      </c>
      <c r="M60" t="s">
        <v>251</v>
      </c>
      <c r="N60" t="s">
        <v>249</v>
      </c>
      <c r="O60" s="150">
        <v>3.8316669999999999</v>
      </c>
      <c r="P60" s="150">
        <v>-41.621666699999999</v>
      </c>
      <c r="Q60" s="150">
        <v>3.8316669999999999</v>
      </c>
      <c r="R60" s="150">
        <v>-41.621666699999999</v>
      </c>
      <c r="S60" s="149">
        <v>3292</v>
      </c>
      <c r="T60" s="149">
        <v>3292</v>
      </c>
      <c r="U60" t="s">
        <v>168</v>
      </c>
      <c r="V60" t="s">
        <v>169</v>
      </c>
      <c r="W60" s="132">
        <v>14571.419999999996</v>
      </c>
      <c r="X60" s="130" t="s">
        <v>178</v>
      </c>
      <c r="Y60" s="130" t="s">
        <v>178</v>
      </c>
      <c r="Z60" t="s">
        <v>247</v>
      </c>
      <c r="AA60" t="s">
        <v>248</v>
      </c>
      <c r="AB60" t="s">
        <v>246</v>
      </c>
      <c r="AI60" t="s">
        <v>174</v>
      </c>
      <c r="AJ60" t="s">
        <v>175</v>
      </c>
      <c r="AK60" t="s">
        <v>245</v>
      </c>
      <c r="AL60" s="137" t="s">
        <v>179</v>
      </c>
      <c r="AM60" s="138" t="s">
        <v>181</v>
      </c>
      <c r="AN60" s="138" t="s">
        <v>182</v>
      </c>
      <c r="AO60" s="138" t="s">
        <v>183</v>
      </c>
      <c r="AP60">
        <v>21.14</v>
      </c>
      <c r="AQ60" s="147">
        <v>21.126013826579971</v>
      </c>
      <c r="AR60" t="s">
        <v>244</v>
      </c>
      <c r="AS60">
        <v>0.25</v>
      </c>
      <c r="AT60">
        <v>0.6</v>
      </c>
      <c r="AU60" t="s">
        <v>185</v>
      </c>
      <c r="AV60" s="4">
        <v>0.08</v>
      </c>
      <c r="AW60">
        <v>8.8699999999999992</v>
      </c>
      <c r="AX60" t="s">
        <v>186</v>
      </c>
      <c r="AY60">
        <v>1.52</v>
      </c>
      <c r="AZ60" t="s">
        <v>236</v>
      </c>
      <c r="BA60" t="s">
        <v>188</v>
      </c>
      <c r="BB60" s="146">
        <v>20.392701874509104</v>
      </c>
      <c r="BC60" t="s">
        <v>191</v>
      </c>
      <c r="BD60" s="146">
        <v>0.45080522074274637</v>
      </c>
      <c r="BE60" t="s">
        <v>192</v>
      </c>
      <c r="BF60" t="s">
        <v>193</v>
      </c>
      <c r="BG60">
        <v>10</v>
      </c>
      <c r="BH60" t="s">
        <v>190</v>
      </c>
      <c r="BI60" t="s">
        <v>190</v>
      </c>
      <c r="BJ60" s="140">
        <v>26.219163935595258</v>
      </c>
      <c r="BK60" t="s">
        <v>231</v>
      </c>
      <c r="BL60">
        <v>1</v>
      </c>
      <c r="BM60" s="140">
        <v>4.0234539607121134</v>
      </c>
      <c r="BN60" s="140">
        <v>4.0234539607121134</v>
      </c>
      <c r="BO60" t="s">
        <v>228</v>
      </c>
      <c r="BP60" s="136">
        <v>0.12070361882136339</v>
      </c>
      <c r="BQ60" s="145" t="s">
        <v>229</v>
      </c>
      <c r="BR60" t="s">
        <v>230</v>
      </c>
      <c r="BW60" t="s">
        <v>227</v>
      </c>
      <c r="CD60" s="139">
        <v>41.84</v>
      </c>
      <c r="CE60" t="s">
        <v>170</v>
      </c>
      <c r="CF60">
        <v>1</v>
      </c>
      <c r="CG60" t="s">
        <v>195</v>
      </c>
      <c r="CH60" t="s">
        <v>196</v>
      </c>
      <c r="CN60" t="s">
        <v>196</v>
      </c>
      <c r="CT60" t="s">
        <v>196</v>
      </c>
      <c r="CZ60">
        <v>5.0552236E-2</v>
      </c>
      <c r="DB60" t="s">
        <v>197</v>
      </c>
      <c r="DC60" t="s">
        <v>197</v>
      </c>
      <c r="DE60" t="s">
        <v>219</v>
      </c>
      <c r="DF60">
        <v>44.61</v>
      </c>
      <c r="DG60" t="s">
        <v>199</v>
      </c>
      <c r="DH60">
        <v>5.04</v>
      </c>
      <c r="DI60" t="s">
        <v>200</v>
      </c>
      <c r="DJ60" t="s">
        <v>201</v>
      </c>
      <c r="DK60" t="s">
        <v>202</v>
      </c>
      <c r="DL60">
        <v>6.0271999999999997</v>
      </c>
      <c r="DM60" t="s">
        <v>197</v>
      </c>
      <c r="DN60" t="s">
        <v>197</v>
      </c>
      <c r="DO60" t="s">
        <v>197</v>
      </c>
      <c r="DP60" t="s">
        <v>197</v>
      </c>
      <c r="DQ60" t="s">
        <v>203</v>
      </c>
      <c r="DS60" s="127" t="s">
        <v>204</v>
      </c>
      <c r="DT60" s="127" t="s">
        <v>204</v>
      </c>
      <c r="DU60" t="s">
        <v>205</v>
      </c>
      <c r="DV60" t="s">
        <v>206</v>
      </c>
      <c r="DW60" t="s">
        <v>206</v>
      </c>
      <c r="DX60" t="s">
        <v>207</v>
      </c>
      <c r="DY60" t="s">
        <v>209</v>
      </c>
      <c r="EA60" s="143">
        <v>2390.6101360939474</v>
      </c>
      <c r="EC60" t="s">
        <v>208</v>
      </c>
      <c r="ED60">
        <v>100</v>
      </c>
      <c r="EK60" s="144">
        <v>8.2225830398170636</v>
      </c>
      <c r="EL60" t="s">
        <v>210</v>
      </c>
      <c r="EM60" s="144">
        <v>3.1946586443103442E-2</v>
      </c>
      <c r="EN60" s="144">
        <v>3.1946586443103442E-2</v>
      </c>
      <c r="EO60" s="132">
        <v>247.000769966099</v>
      </c>
      <c r="EP60">
        <v>27</v>
      </c>
      <c r="EQ60" t="s">
        <v>211</v>
      </c>
      <c r="ER60" s="143">
        <v>220.000769966099</v>
      </c>
      <c r="ES60">
        <v>29</v>
      </c>
      <c r="ET60">
        <v>29</v>
      </c>
      <c r="EU60" t="s">
        <v>212</v>
      </c>
      <c r="EV60" t="s">
        <v>213</v>
      </c>
      <c r="EY60" t="s">
        <v>214</v>
      </c>
      <c r="FA60" t="s">
        <v>214</v>
      </c>
      <c r="FC60" t="s">
        <v>214</v>
      </c>
    </row>
    <row r="61" spans="1:159">
      <c r="B61" s="128"/>
      <c r="C61" s="135"/>
      <c r="D61" s="129"/>
      <c r="O61" s="150"/>
      <c r="P61" s="150"/>
      <c r="Q61" s="150"/>
      <c r="R61" s="150"/>
      <c r="S61" s="149"/>
      <c r="T61" s="149"/>
      <c r="W61" s="132"/>
      <c r="X61" s="130"/>
      <c r="Y61" s="130"/>
      <c r="AL61" s="137"/>
      <c r="AM61" s="138"/>
      <c r="AN61" s="138"/>
      <c r="AO61" s="138"/>
      <c r="AP61">
        <v>21.11</v>
      </c>
      <c r="AQ61" s="147"/>
      <c r="AV61" s="4"/>
      <c r="BB61" s="146"/>
      <c r="BD61" s="146"/>
      <c r="BJ61" s="140"/>
      <c r="BM61" s="140"/>
      <c r="BN61" s="140"/>
      <c r="BP61" s="136"/>
      <c r="BQ61" s="145"/>
      <c r="CD61" s="139"/>
      <c r="DS61" s="127"/>
      <c r="DT61" s="127"/>
      <c r="EA61" s="143"/>
      <c r="EK61" s="144"/>
      <c r="EM61" s="144"/>
      <c r="EN61" s="144"/>
      <c r="EO61" s="132"/>
      <c r="ER61" s="143"/>
    </row>
    <row r="62" spans="1:159">
      <c r="A62" t="s">
        <v>161</v>
      </c>
      <c r="B62" s="128" t="s">
        <v>162</v>
      </c>
      <c r="C62" s="135" t="s">
        <v>177</v>
      </c>
      <c r="D62" s="129" t="s">
        <v>176</v>
      </c>
      <c r="E62" t="s">
        <v>250</v>
      </c>
      <c r="F62">
        <v>1</v>
      </c>
      <c r="G62">
        <v>1</v>
      </c>
      <c r="H62">
        <v>1</v>
      </c>
      <c r="I62">
        <v>35</v>
      </c>
      <c r="K62">
        <v>0.35</v>
      </c>
      <c r="L62">
        <v>0.35</v>
      </c>
      <c r="M62" t="s">
        <v>251</v>
      </c>
      <c r="N62" t="s">
        <v>249</v>
      </c>
      <c r="O62" s="150">
        <v>3.8316669999999999</v>
      </c>
      <c r="P62" s="150">
        <v>-41.621666699999999</v>
      </c>
      <c r="Q62" s="150">
        <v>3.8316669999999999</v>
      </c>
      <c r="R62" s="150">
        <v>-41.621666699999999</v>
      </c>
      <c r="S62" s="148">
        <v>3292</v>
      </c>
      <c r="T62" s="148">
        <v>3292</v>
      </c>
      <c r="U62" t="s">
        <v>168</v>
      </c>
      <c r="V62" t="s">
        <v>169</v>
      </c>
      <c r="W62" s="132">
        <v>16589.259999999995</v>
      </c>
      <c r="X62" s="130" t="s">
        <v>178</v>
      </c>
      <c r="Y62" s="130" t="s">
        <v>178</v>
      </c>
      <c r="Z62" t="s">
        <v>247</v>
      </c>
      <c r="AA62" t="s">
        <v>248</v>
      </c>
      <c r="AB62" t="s">
        <v>246</v>
      </c>
      <c r="AI62" t="s">
        <v>174</v>
      </c>
      <c r="AJ62" t="s">
        <v>175</v>
      </c>
      <c r="AK62" t="s">
        <v>245</v>
      </c>
      <c r="AL62" s="137" t="s">
        <v>179</v>
      </c>
      <c r="AM62" s="138" t="s">
        <v>181</v>
      </c>
      <c r="AN62" s="138" t="s">
        <v>182</v>
      </c>
      <c r="AO62" s="138" t="s">
        <v>183</v>
      </c>
      <c r="AP62">
        <v>21.29</v>
      </c>
      <c r="AQ62" s="147">
        <v>21.326689586800619</v>
      </c>
      <c r="AR62" t="s">
        <v>244</v>
      </c>
      <c r="AS62">
        <v>0.25</v>
      </c>
      <c r="AT62">
        <v>0.6</v>
      </c>
      <c r="AU62" t="s">
        <v>185</v>
      </c>
      <c r="AV62" s="4">
        <v>0.08</v>
      </c>
      <c r="AW62">
        <v>8.8699999999999992</v>
      </c>
      <c r="AX62" t="s">
        <v>186</v>
      </c>
      <c r="AY62">
        <v>1.52</v>
      </c>
      <c r="AZ62" t="s">
        <v>237</v>
      </c>
      <c r="BA62" t="s">
        <v>188</v>
      </c>
      <c r="BB62" s="146">
        <v>20.726604969718171</v>
      </c>
      <c r="BC62" t="s">
        <v>191</v>
      </c>
      <c r="BD62" s="146">
        <v>0.50100059224556659</v>
      </c>
      <c r="BE62" t="s">
        <v>192</v>
      </c>
      <c r="BF62" t="s">
        <v>193</v>
      </c>
      <c r="BG62">
        <v>10</v>
      </c>
      <c r="BH62" t="s">
        <v>190</v>
      </c>
      <c r="BI62" t="s">
        <v>190</v>
      </c>
      <c r="BJ62" s="140">
        <v>24.832124526083284</v>
      </c>
      <c r="BK62" t="s">
        <v>231</v>
      </c>
      <c r="BL62">
        <v>1</v>
      </c>
      <c r="BM62" s="140">
        <v>3.5512767300025496</v>
      </c>
      <c r="BN62" s="140">
        <v>3.5512767300025496</v>
      </c>
      <c r="BO62" t="s">
        <v>228</v>
      </c>
      <c r="BP62" s="136">
        <v>0.10653830190007649</v>
      </c>
      <c r="BQ62" s="145" t="s">
        <v>229</v>
      </c>
      <c r="BR62" t="s">
        <v>230</v>
      </c>
      <c r="BW62" t="s">
        <v>227</v>
      </c>
      <c r="CD62" s="139">
        <v>42.84</v>
      </c>
      <c r="CE62" t="s">
        <v>170</v>
      </c>
      <c r="CF62">
        <v>1</v>
      </c>
      <c r="CG62" t="s">
        <v>195</v>
      </c>
      <c r="CH62" t="s">
        <v>196</v>
      </c>
      <c r="CN62" t="s">
        <v>196</v>
      </c>
      <c r="CT62" t="s">
        <v>196</v>
      </c>
      <c r="CZ62">
        <v>5.0552236E-2</v>
      </c>
      <c r="DB62" t="s">
        <v>197</v>
      </c>
      <c r="DC62" t="s">
        <v>197</v>
      </c>
      <c r="DE62" t="s">
        <v>220</v>
      </c>
      <c r="DF62">
        <v>45.61</v>
      </c>
      <c r="DG62" t="s">
        <v>199</v>
      </c>
      <c r="DH62">
        <v>6.04</v>
      </c>
      <c r="DI62" t="s">
        <v>200</v>
      </c>
      <c r="DJ62" t="s">
        <v>201</v>
      </c>
      <c r="DK62" t="s">
        <v>202</v>
      </c>
      <c r="DL62">
        <v>7.0271999999999997</v>
      </c>
      <c r="DM62" t="s">
        <v>197</v>
      </c>
      <c r="DN62" t="s">
        <v>197</v>
      </c>
      <c r="DO62" t="s">
        <v>197</v>
      </c>
      <c r="DP62" t="s">
        <v>197</v>
      </c>
      <c r="DQ62" t="s">
        <v>203</v>
      </c>
      <c r="DS62" s="127" t="s">
        <v>204</v>
      </c>
      <c r="DT62" s="127" t="s">
        <v>204</v>
      </c>
      <c r="DU62" t="s">
        <v>205</v>
      </c>
      <c r="DV62" t="s">
        <v>206</v>
      </c>
      <c r="DW62" t="s">
        <v>206</v>
      </c>
      <c r="DX62" t="s">
        <v>207</v>
      </c>
      <c r="DY62" t="s">
        <v>209</v>
      </c>
      <c r="EA62" s="143">
        <v>2398.0422123187745</v>
      </c>
      <c r="EC62" t="s">
        <v>208</v>
      </c>
      <c r="ED62">
        <v>100</v>
      </c>
      <c r="EK62" s="144">
        <v>8.2627545595339349</v>
      </c>
      <c r="EL62" t="s">
        <v>210</v>
      </c>
      <c r="EM62" s="144">
        <v>3.5212409629878039E-2</v>
      </c>
      <c r="EN62" s="144">
        <v>3.5212409629878039E-2</v>
      </c>
      <c r="EO62" s="132">
        <v>220.907499633269</v>
      </c>
      <c r="EP62">
        <v>27</v>
      </c>
      <c r="EQ62" t="s">
        <v>211</v>
      </c>
      <c r="ER62" s="143">
        <v>193.907499633269</v>
      </c>
      <c r="ES62">
        <v>29</v>
      </c>
      <c r="ET62">
        <v>29</v>
      </c>
      <c r="EU62" t="s">
        <v>212</v>
      </c>
      <c r="EV62" t="s">
        <v>213</v>
      </c>
      <c r="EY62" t="s">
        <v>214</v>
      </c>
      <c r="FA62" t="s">
        <v>214</v>
      </c>
      <c r="FC62" t="s">
        <v>214</v>
      </c>
    </row>
    <row r="63" spans="1:159">
      <c r="B63" s="128"/>
      <c r="C63" s="135"/>
      <c r="D63" s="129"/>
      <c r="O63" s="150"/>
      <c r="P63" s="150"/>
      <c r="Q63" s="150"/>
      <c r="R63" s="150"/>
      <c r="S63" s="148"/>
      <c r="T63" s="148"/>
      <c r="W63" s="132"/>
      <c r="X63" s="130"/>
      <c r="Y63" s="130"/>
      <c r="AL63" s="137"/>
      <c r="AM63" s="138"/>
      <c r="AN63" s="138"/>
      <c r="AO63" s="138"/>
      <c r="AP63">
        <v>21.36</v>
      </c>
      <c r="AQ63" s="147"/>
      <c r="AV63" s="4"/>
      <c r="BB63" s="146"/>
      <c r="BD63" s="146"/>
      <c r="BJ63" s="140"/>
      <c r="BM63" s="140"/>
      <c r="BN63" s="140"/>
      <c r="BP63" s="136"/>
      <c r="BQ63" s="145"/>
      <c r="CD63" s="139"/>
      <c r="DS63" s="127"/>
      <c r="DT63" s="127"/>
      <c r="EA63" s="143"/>
      <c r="EK63" s="144"/>
      <c r="EM63" s="144"/>
      <c r="EN63" s="144"/>
      <c r="EO63" s="132"/>
      <c r="ER63" s="143"/>
    </row>
    <row r="64" spans="1:159">
      <c r="A64" t="s">
        <v>161</v>
      </c>
      <c r="B64" s="128" t="s">
        <v>162</v>
      </c>
      <c r="C64" s="135" t="s">
        <v>177</v>
      </c>
      <c r="D64" s="129" t="s">
        <v>176</v>
      </c>
      <c r="E64" t="s">
        <v>250</v>
      </c>
      <c r="F64">
        <v>1</v>
      </c>
      <c r="G64">
        <v>1</v>
      </c>
      <c r="H64">
        <v>1</v>
      </c>
      <c r="I64">
        <v>40</v>
      </c>
      <c r="K64">
        <v>0.4</v>
      </c>
      <c r="L64">
        <v>0.4</v>
      </c>
      <c r="M64" t="s">
        <v>251</v>
      </c>
      <c r="N64" t="s">
        <v>249</v>
      </c>
      <c r="O64" s="150">
        <v>3.8316669999999999</v>
      </c>
      <c r="P64" s="150">
        <v>-41.621666699999999</v>
      </c>
      <c r="Q64" s="150">
        <v>3.8316669999999999</v>
      </c>
      <c r="R64" s="150">
        <v>-41.621666699999999</v>
      </c>
      <c r="S64" s="149">
        <v>3292</v>
      </c>
      <c r="T64" s="149">
        <v>3292</v>
      </c>
      <c r="U64" t="s">
        <v>168</v>
      </c>
      <c r="V64" t="s">
        <v>169</v>
      </c>
      <c r="W64" s="132">
        <v>18160</v>
      </c>
      <c r="X64" s="130" t="s">
        <v>178</v>
      </c>
      <c r="Y64" s="130" t="s">
        <v>178</v>
      </c>
      <c r="Z64" t="s">
        <v>247</v>
      </c>
      <c r="AA64" t="s">
        <v>248</v>
      </c>
      <c r="AB64" t="s">
        <v>246</v>
      </c>
      <c r="AI64" t="s">
        <v>174</v>
      </c>
      <c r="AJ64" t="s">
        <v>175</v>
      </c>
      <c r="AK64" t="s">
        <v>245</v>
      </c>
      <c r="AL64" s="137" t="s">
        <v>179</v>
      </c>
      <c r="AM64" s="138" t="s">
        <v>181</v>
      </c>
      <c r="AN64" s="138" t="s">
        <v>182</v>
      </c>
      <c r="AO64" s="138" t="s">
        <v>183</v>
      </c>
      <c r="AP64">
        <v>21.25</v>
      </c>
      <c r="AQ64" s="147">
        <v>21.367470449340729</v>
      </c>
      <c r="AR64" t="s">
        <v>244</v>
      </c>
      <c r="AS64">
        <v>0.25</v>
      </c>
      <c r="AT64">
        <v>0.6</v>
      </c>
      <c r="AU64" t="s">
        <v>185</v>
      </c>
      <c r="AV64" s="4">
        <v>0.08</v>
      </c>
      <c r="AW64">
        <v>8.8699999999999992</v>
      </c>
      <c r="AX64" t="s">
        <v>186</v>
      </c>
      <c r="AY64">
        <v>1.52</v>
      </c>
      <c r="AZ64" t="s">
        <v>238</v>
      </c>
      <c r="BA64" t="s">
        <v>188</v>
      </c>
      <c r="BB64" s="146">
        <v>20.794459982264112</v>
      </c>
      <c r="BC64" t="s">
        <v>191</v>
      </c>
      <c r="BD64" s="146">
        <v>0.50699005524863305</v>
      </c>
      <c r="BE64" t="s">
        <v>192</v>
      </c>
      <c r="BF64" t="s">
        <v>193</v>
      </c>
      <c r="BG64">
        <v>10</v>
      </c>
      <c r="BH64" t="s">
        <v>190</v>
      </c>
      <c r="BI64" t="s">
        <v>190</v>
      </c>
      <c r="BJ64" s="140">
        <v>25.258876304381324</v>
      </c>
      <c r="BK64" t="s">
        <v>231</v>
      </c>
      <c r="BL64">
        <v>1</v>
      </c>
      <c r="BM64" s="140">
        <v>3.6903261479786242</v>
      </c>
      <c r="BN64" s="140">
        <v>3.6903261479786242</v>
      </c>
      <c r="BO64" t="s">
        <v>228</v>
      </c>
      <c r="BP64" s="136">
        <v>0.11070978443935872</v>
      </c>
      <c r="BQ64" s="145" t="s">
        <v>229</v>
      </c>
      <c r="BR64" t="s">
        <v>230</v>
      </c>
      <c r="BW64" t="s">
        <v>227</v>
      </c>
      <c r="CD64" s="139">
        <v>43.84</v>
      </c>
      <c r="CE64" t="s">
        <v>170</v>
      </c>
      <c r="CF64">
        <v>1</v>
      </c>
      <c r="CG64" t="s">
        <v>195</v>
      </c>
      <c r="CH64" t="s">
        <v>196</v>
      </c>
      <c r="CN64" t="s">
        <v>196</v>
      </c>
      <c r="CT64" t="s">
        <v>196</v>
      </c>
      <c r="CZ64">
        <v>5.0552236E-2</v>
      </c>
      <c r="DB64" t="s">
        <v>197</v>
      </c>
      <c r="DC64" t="s">
        <v>197</v>
      </c>
      <c r="DE64" t="s">
        <v>221</v>
      </c>
      <c r="DF64">
        <v>46.61</v>
      </c>
      <c r="DG64" t="s">
        <v>199</v>
      </c>
      <c r="DH64">
        <v>7.04</v>
      </c>
      <c r="DI64" t="s">
        <v>200</v>
      </c>
      <c r="DJ64" t="s">
        <v>201</v>
      </c>
      <c r="DK64" t="s">
        <v>202</v>
      </c>
      <c r="DL64">
        <v>8.0272000000000006</v>
      </c>
      <c r="DM64" t="s">
        <v>197</v>
      </c>
      <c r="DN64" t="s">
        <v>197</v>
      </c>
      <c r="DO64" t="s">
        <v>197</v>
      </c>
      <c r="DP64" t="s">
        <v>197</v>
      </c>
      <c r="DQ64" t="s">
        <v>203</v>
      </c>
      <c r="DS64" s="127" t="s">
        <v>204</v>
      </c>
      <c r="DT64" s="127" t="s">
        <v>204</v>
      </c>
      <c r="DU64" t="s">
        <v>205</v>
      </c>
      <c r="DV64" t="s">
        <v>206</v>
      </c>
      <c r="DW64" t="s">
        <v>206</v>
      </c>
      <c r="DX64" t="s">
        <v>207</v>
      </c>
      <c r="DY64" t="s">
        <v>209</v>
      </c>
      <c r="EA64" s="143">
        <v>2400.572202034436</v>
      </c>
      <c r="EC64" t="s">
        <v>208</v>
      </c>
      <c r="ED64">
        <v>100</v>
      </c>
      <c r="EK64" s="144">
        <v>8.2625130304879999</v>
      </c>
      <c r="EL64" t="s">
        <v>210</v>
      </c>
      <c r="EM64" s="144">
        <v>3.586545720291312E-2</v>
      </c>
      <c r="EN64" s="144">
        <v>3.586545720291312E-2</v>
      </c>
      <c r="EO64" s="132">
        <v>221.10884194532002</v>
      </c>
      <c r="EP64">
        <v>27</v>
      </c>
      <c r="EQ64" t="s">
        <v>211</v>
      </c>
      <c r="ER64" s="143">
        <v>194.10884194532002</v>
      </c>
      <c r="ES64">
        <v>29</v>
      </c>
      <c r="ET64">
        <v>29</v>
      </c>
      <c r="EU64" t="s">
        <v>212</v>
      </c>
      <c r="EV64" t="s">
        <v>213</v>
      </c>
      <c r="EY64" t="s">
        <v>214</v>
      </c>
      <c r="FA64" t="s">
        <v>214</v>
      </c>
      <c r="FC64" t="s">
        <v>214</v>
      </c>
    </row>
    <row r="65" spans="1:159">
      <c r="B65" s="128"/>
      <c r="C65" s="135"/>
      <c r="D65" s="129"/>
      <c r="O65" s="150"/>
      <c r="P65" s="150"/>
      <c r="Q65" s="150"/>
      <c r="R65" s="150"/>
      <c r="S65" s="149"/>
      <c r="T65" s="149"/>
      <c r="W65" s="132"/>
      <c r="X65" s="130"/>
      <c r="Y65" s="130"/>
      <c r="AL65" s="137"/>
      <c r="AM65" s="138"/>
      <c r="AN65" s="138"/>
      <c r="AO65" s="138"/>
      <c r="AP65">
        <v>21.49</v>
      </c>
      <c r="AQ65" s="147"/>
      <c r="AV65" s="4"/>
      <c r="BB65" s="146"/>
      <c r="BD65" s="146"/>
      <c r="BJ65" s="140"/>
      <c r="BM65" s="140"/>
      <c r="BN65" s="140"/>
      <c r="BP65" s="136"/>
      <c r="BQ65" s="145"/>
      <c r="CD65" s="139"/>
      <c r="DS65" s="127"/>
      <c r="DT65" s="127"/>
      <c r="EA65" s="143"/>
      <c r="EK65" s="144"/>
      <c r="EM65" s="144"/>
      <c r="EN65" s="144"/>
      <c r="EO65" s="132"/>
      <c r="ER65" s="143"/>
    </row>
    <row r="66" spans="1:159">
      <c r="A66" t="s">
        <v>161</v>
      </c>
      <c r="B66" s="128" t="s">
        <v>162</v>
      </c>
      <c r="C66" s="135" t="s">
        <v>177</v>
      </c>
      <c r="D66" s="129" t="s">
        <v>176</v>
      </c>
      <c r="E66" t="s">
        <v>250</v>
      </c>
      <c r="F66">
        <v>1</v>
      </c>
      <c r="G66">
        <v>1</v>
      </c>
      <c r="H66">
        <v>1</v>
      </c>
      <c r="I66">
        <v>45</v>
      </c>
      <c r="K66">
        <v>0.45</v>
      </c>
      <c r="L66">
        <v>0.45</v>
      </c>
      <c r="M66" t="s">
        <v>251</v>
      </c>
      <c r="N66" t="s">
        <v>249</v>
      </c>
      <c r="O66" s="150">
        <v>3.8316669999999999</v>
      </c>
      <c r="P66" s="150">
        <v>-41.621666699999999</v>
      </c>
      <c r="Q66" s="150">
        <v>3.8316669999999999</v>
      </c>
      <c r="R66" s="150">
        <v>-41.621666699999999</v>
      </c>
      <c r="S66" s="148">
        <v>3292</v>
      </c>
      <c r="T66" s="148">
        <v>3292</v>
      </c>
      <c r="U66" t="s">
        <v>168</v>
      </c>
      <c r="V66" t="s">
        <v>169</v>
      </c>
      <c r="W66" s="132">
        <v>19060.000000000004</v>
      </c>
      <c r="X66" s="130" t="s">
        <v>178</v>
      </c>
      <c r="Y66" s="130" t="s">
        <v>178</v>
      </c>
      <c r="Z66" t="s">
        <v>247</v>
      </c>
      <c r="AA66" t="s">
        <v>248</v>
      </c>
      <c r="AB66" t="s">
        <v>246</v>
      </c>
      <c r="AI66" t="s">
        <v>174</v>
      </c>
      <c r="AJ66" t="s">
        <v>175</v>
      </c>
      <c r="AK66" t="s">
        <v>245</v>
      </c>
      <c r="AL66" s="137" t="s">
        <v>179</v>
      </c>
      <c r="AM66" s="138" t="s">
        <v>181</v>
      </c>
      <c r="AN66" s="138" t="s">
        <v>182</v>
      </c>
      <c r="AO66" s="138" t="s">
        <v>183</v>
      </c>
      <c r="AP66">
        <v>21.19</v>
      </c>
      <c r="AQ66" s="147">
        <v>21.149585882810797</v>
      </c>
      <c r="AR66" t="s">
        <v>244</v>
      </c>
      <c r="AS66">
        <v>0.25</v>
      </c>
      <c r="AT66">
        <v>0.6</v>
      </c>
      <c r="AU66" t="s">
        <v>185</v>
      </c>
      <c r="AV66" s="4">
        <v>0.08</v>
      </c>
      <c r="AW66">
        <v>8.8699999999999992</v>
      </c>
      <c r="AX66" t="s">
        <v>186</v>
      </c>
      <c r="AY66">
        <v>1.52</v>
      </c>
      <c r="AZ66" t="s">
        <v>239</v>
      </c>
      <c r="BA66" t="s">
        <v>188</v>
      </c>
      <c r="BB66" s="146">
        <v>20.43192326590815</v>
      </c>
      <c r="BC66" t="s">
        <v>191</v>
      </c>
      <c r="BD66" s="146">
        <v>0.45980123342644469</v>
      </c>
      <c r="BE66" t="s">
        <v>192</v>
      </c>
      <c r="BF66" t="s">
        <v>193</v>
      </c>
      <c r="BG66">
        <v>10</v>
      </c>
      <c r="BH66" t="s">
        <v>190</v>
      </c>
      <c r="BI66" t="s">
        <v>190</v>
      </c>
      <c r="BJ66" s="140">
        <v>24.847348403995674</v>
      </c>
      <c r="BK66" t="s">
        <v>231</v>
      </c>
      <c r="BL66">
        <v>1</v>
      </c>
      <c r="BM66" s="140">
        <v>3.5561458432495274</v>
      </c>
      <c r="BN66" s="140">
        <v>3.5561458432495274</v>
      </c>
      <c r="BO66" t="s">
        <v>228</v>
      </c>
      <c r="BP66" s="136">
        <v>0.10668437529748583</v>
      </c>
      <c r="BQ66" s="145" t="s">
        <v>229</v>
      </c>
      <c r="BR66" t="s">
        <v>230</v>
      </c>
      <c r="BW66" t="s">
        <v>227</v>
      </c>
      <c r="CD66" s="139">
        <v>44.84</v>
      </c>
      <c r="CE66" t="s">
        <v>170</v>
      </c>
      <c r="CF66">
        <v>1</v>
      </c>
      <c r="CG66" t="s">
        <v>195</v>
      </c>
      <c r="CH66" t="s">
        <v>196</v>
      </c>
      <c r="CN66" t="s">
        <v>196</v>
      </c>
      <c r="CT66" t="s">
        <v>196</v>
      </c>
      <c r="CZ66">
        <v>5.0552236E-2</v>
      </c>
      <c r="DB66" t="s">
        <v>197</v>
      </c>
      <c r="DC66" t="s">
        <v>197</v>
      </c>
      <c r="DE66" t="s">
        <v>222</v>
      </c>
      <c r="DF66">
        <v>47.61</v>
      </c>
      <c r="DG66" t="s">
        <v>199</v>
      </c>
      <c r="DH66">
        <v>8.0399999999999991</v>
      </c>
      <c r="DI66" t="s">
        <v>200</v>
      </c>
      <c r="DJ66" t="s">
        <v>201</v>
      </c>
      <c r="DK66" t="s">
        <v>202</v>
      </c>
      <c r="DL66">
        <v>9.0272000000000006</v>
      </c>
      <c r="DM66" t="s">
        <v>197</v>
      </c>
      <c r="DN66" t="s">
        <v>197</v>
      </c>
      <c r="DO66" t="s">
        <v>197</v>
      </c>
      <c r="DP66" t="s">
        <v>197</v>
      </c>
      <c r="DQ66" t="s">
        <v>203</v>
      </c>
      <c r="DS66" s="127" t="s">
        <v>204</v>
      </c>
      <c r="DT66" s="127" t="s">
        <v>204</v>
      </c>
      <c r="DU66" t="s">
        <v>205</v>
      </c>
      <c r="DV66" t="s">
        <v>206</v>
      </c>
      <c r="DW66" t="s">
        <v>206</v>
      </c>
      <c r="DX66" t="s">
        <v>207</v>
      </c>
      <c r="DY66" t="s">
        <v>209</v>
      </c>
      <c r="EA66" s="143">
        <v>2400.7398115489773</v>
      </c>
      <c r="EC66" t="s">
        <v>208</v>
      </c>
      <c r="ED66">
        <v>100</v>
      </c>
      <c r="EK66" s="144">
        <v>8.240547668252999</v>
      </c>
      <c r="EL66" t="s">
        <v>210</v>
      </c>
      <c r="EM66" s="144">
        <v>3.2335110174040338E-2</v>
      </c>
      <c r="EN66" s="144">
        <v>3.2335110174040338E-2</v>
      </c>
      <c r="EO66" s="132">
        <v>236.39912502209302</v>
      </c>
      <c r="EP66">
        <v>27</v>
      </c>
      <c r="EQ66" t="s">
        <v>211</v>
      </c>
      <c r="ER66" s="143">
        <v>209.39912502209302</v>
      </c>
      <c r="ES66">
        <v>29</v>
      </c>
      <c r="ET66">
        <v>29</v>
      </c>
      <c r="EU66" t="s">
        <v>212</v>
      </c>
      <c r="EV66" t="s">
        <v>213</v>
      </c>
      <c r="EY66" t="s">
        <v>214</v>
      </c>
      <c r="FA66" t="s">
        <v>214</v>
      </c>
      <c r="FC66" t="s">
        <v>214</v>
      </c>
    </row>
    <row r="67" spans="1:159">
      <c r="B67" s="128"/>
      <c r="C67" s="135"/>
      <c r="D67" s="129"/>
      <c r="O67" s="150"/>
      <c r="P67" s="150"/>
      <c r="Q67" s="150"/>
      <c r="R67" s="150"/>
      <c r="S67" s="148"/>
      <c r="T67" s="148"/>
      <c r="W67" s="132"/>
      <c r="X67" s="130"/>
      <c r="Y67" s="130"/>
      <c r="AL67" s="137"/>
      <c r="AM67" s="138"/>
      <c r="AN67" s="138"/>
      <c r="AO67" s="138"/>
      <c r="AP67">
        <v>21.11</v>
      </c>
      <c r="AQ67" s="147"/>
      <c r="AV67" s="4"/>
      <c r="BB67" s="146"/>
      <c r="BD67" s="146"/>
      <c r="BJ67" s="140"/>
      <c r="BM67" s="140"/>
      <c r="BN67" s="140"/>
      <c r="BP67" s="136"/>
      <c r="BQ67" s="145"/>
      <c r="CD67" s="139"/>
      <c r="DS67" s="127"/>
      <c r="DT67" s="127"/>
      <c r="EA67" s="143"/>
      <c r="EK67" s="144"/>
      <c r="EM67" s="144"/>
      <c r="EN67" s="144"/>
      <c r="EO67" s="132"/>
      <c r="ER67" s="143"/>
    </row>
    <row r="68" spans="1:159">
      <c r="A68" t="s">
        <v>161</v>
      </c>
      <c r="B68" s="128" t="s">
        <v>162</v>
      </c>
      <c r="C68" s="135" t="s">
        <v>177</v>
      </c>
      <c r="D68" s="129" t="s">
        <v>176</v>
      </c>
      <c r="E68" t="s">
        <v>250</v>
      </c>
      <c r="F68">
        <v>1</v>
      </c>
      <c r="G68">
        <v>1</v>
      </c>
      <c r="H68">
        <v>1</v>
      </c>
      <c r="I68">
        <v>55</v>
      </c>
      <c r="K68">
        <v>0.55000000000000004</v>
      </c>
      <c r="L68">
        <v>0.55000000000000004</v>
      </c>
      <c r="M68" t="s">
        <v>251</v>
      </c>
      <c r="N68" t="s">
        <v>249</v>
      </c>
      <c r="O68" s="150">
        <v>3.8316669999999999</v>
      </c>
      <c r="P68" s="150">
        <v>-41.621666699999999</v>
      </c>
      <c r="Q68" s="150">
        <v>3.8316669999999999</v>
      </c>
      <c r="R68" s="150">
        <v>-41.621666699999999</v>
      </c>
      <c r="S68" s="149">
        <v>3292</v>
      </c>
      <c r="T68" s="149">
        <v>3292</v>
      </c>
      <c r="U68" t="s">
        <v>168</v>
      </c>
      <c r="V68" t="s">
        <v>169</v>
      </c>
      <c r="W68" s="132">
        <v>20860</v>
      </c>
      <c r="X68" s="130" t="s">
        <v>178</v>
      </c>
      <c r="Y68" s="130" t="s">
        <v>178</v>
      </c>
      <c r="Z68" t="s">
        <v>247</v>
      </c>
      <c r="AA68" t="s">
        <v>248</v>
      </c>
      <c r="AB68" t="s">
        <v>246</v>
      </c>
      <c r="AI68" t="s">
        <v>174</v>
      </c>
      <c r="AJ68" t="s">
        <v>175</v>
      </c>
      <c r="AK68" t="s">
        <v>245</v>
      </c>
      <c r="AL68" s="137" t="s">
        <v>179</v>
      </c>
      <c r="AM68" s="138" t="s">
        <v>181</v>
      </c>
      <c r="AN68" s="138" t="s">
        <v>182</v>
      </c>
      <c r="AO68" s="138" t="s">
        <v>183</v>
      </c>
      <c r="AP68">
        <v>21.43</v>
      </c>
      <c r="AQ68" s="147">
        <v>21.143820309813989</v>
      </c>
      <c r="AR68" t="s">
        <v>244</v>
      </c>
      <c r="AS68">
        <v>0.25</v>
      </c>
      <c r="AT68">
        <v>0.6</v>
      </c>
      <c r="AU68" t="s">
        <v>185</v>
      </c>
      <c r="AV68" s="4">
        <v>0.08</v>
      </c>
      <c r="AW68">
        <v>8.8699999999999992</v>
      </c>
      <c r="AX68" t="s">
        <v>186</v>
      </c>
      <c r="AY68">
        <v>1.52</v>
      </c>
      <c r="AZ68" t="s">
        <v>240</v>
      </c>
      <c r="BA68" t="s">
        <v>188</v>
      </c>
      <c r="BB68" s="146">
        <v>20.422329966412629</v>
      </c>
      <c r="BC68" t="s">
        <v>191</v>
      </c>
      <c r="BD68" s="146">
        <v>0.46136001772811186</v>
      </c>
      <c r="BE68" t="s">
        <v>192</v>
      </c>
      <c r="BF68" t="s">
        <v>193</v>
      </c>
      <c r="BG68">
        <v>10</v>
      </c>
      <c r="BH68" t="s">
        <v>190</v>
      </c>
      <c r="BI68" t="s">
        <v>190</v>
      </c>
      <c r="BJ68" s="140">
        <v>25.756213319156334</v>
      </c>
      <c r="BK68" t="s">
        <v>231</v>
      </c>
      <c r="BL68">
        <v>1</v>
      </c>
      <c r="BM68" s="140">
        <v>3.8592589086356401</v>
      </c>
      <c r="BN68" s="140">
        <v>3.8592589086356401</v>
      </c>
      <c r="BO68" t="s">
        <v>228</v>
      </c>
      <c r="BP68" s="136">
        <v>0.1157777672590692</v>
      </c>
      <c r="BQ68" s="145" t="s">
        <v>229</v>
      </c>
      <c r="BR68" t="s">
        <v>230</v>
      </c>
      <c r="BW68" t="s">
        <v>227</v>
      </c>
      <c r="CD68" s="139">
        <v>45.84</v>
      </c>
      <c r="CE68" t="s">
        <v>170</v>
      </c>
      <c r="CF68">
        <v>1</v>
      </c>
      <c r="CG68" t="s">
        <v>195</v>
      </c>
      <c r="CH68" t="s">
        <v>196</v>
      </c>
      <c r="CN68" t="s">
        <v>196</v>
      </c>
      <c r="CT68" t="s">
        <v>196</v>
      </c>
      <c r="CZ68">
        <v>5.0552236E-2</v>
      </c>
      <c r="DB68" t="s">
        <v>197</v>
      </c>
      <c r="DC68" t="s">
        <v>197</v>
      </c>
      <c r="DE68" t="s">
        <v>223</v>
      </c>
      <c r="DF68">
        <v>48.61</v>
      </c>
      <c r="DG68" t="s">
        <v>199</v>
      </c>
      <c r="DH68">
        <v>9.0399999999999991</v>
      </c>
      <c r="DI68" t="s">
        <v>200</v>
      </c>
      <c r="DJ68" t="s">
        <v>201</v>
      </c>
      <c r="DK68" t="s">
        <v>202</v>
      </c>
      <c r="DL68">
        <v>10.027200000000001</v>
      </c>
      <c r="DM68" t="s">
        <v>197</v>
      </c>
      <c r="DN68" t="s">
        <v>197</v>
      </c>
      <c r="DO68" t="s">
        <v>197</v>
      </c>
      <c r="DP68" t="s">
        <v>197</v>
      </c>
      <c r="DQ68" t="s">
        <v>203</v>
      </c>
      <c r="DS68" s="127" t="s">
        <v>204</v>
      </c>
      <c r="DT68" s="127" t="s">
        <v>204</v>
      </c>
      <c r="DU68" t="s">
        <v>205</v>
      </c>
      <c r="DV68" t="s">
        <v>206</v>
      </c>
      <c r="DW68" t="s">
        <v>206</v>
      </c>
      <c r="DX68" t="s">
        <v>207</v>
      </c>
      <c r="DY68" t="s">
        <v>209</v>
      </c>
      <c r="EA68" s="143">
        <v>2398.59866646517</v>
      </c>
      <c r="EC68" t="s">
        <v>208</v>
      </c>
      <c r="ED68">
        <v>100</v>
      </c>
      <c r="EK68" s="144">
        <v>8.2294454337548206</v>
      </c>
      <c r="EL68" t="s">
        <v>210</v>
      </c>
      <c r="EM68" s="144">
        <v>3.2240209146761956E-2</v>
      </c>
      <c r="EN68" s="144">
        <v>3.2240209146761956E-2</v>
      </c>
      <c r="EO68" s="132">
        <v>243.73585182887001</v>
      </c>
      <c r="EP68">
        <v>27</v>
      </c>
      <c r="EQ68" t="s">
        <v>211</v>
      </c>
      <c r="ER68" s="143">
        <v>216.73585182887001</v>
      </c>
      <c r="ES68">
        <v>29</v>
      </c>
      <c r="ET68">
        <v>29</v>
      </c>
      <c r="EU68" t="s">
        <v>212</v>
      </c>
      <c r="EV68" t="s">
        <v>213</v>
      </c>
      <c r="EY68" t="s">
        <v>214</v>
      </c>
      <c r="FA68" t="s">
        <v>214</v>
      </c>
      <c r="FC68" t="s">
        <v>214</v>
      </c>
    </row>
    <row r="69" spans="1:159">
      <c r="B69" s="128"/>
      <c r="C69" s="135"/>
      <c r="D69" s="129"/>
      <c r="O69" s="150"/>
      <c r="P69" s="150"/>
      <c r="Q69" s="150"/>
      <c r="R69" s="150"/>
      <c r="S69" s="149"/>
      <c r="T69" s="149"/>
      <c r="W69" s="132"/>
      <c r="X69" s="130"/>
      <c r="Y69" s="130"/>
      <c r="AL69" s="137"/>
      <c r="AM69" s="138"/>
      <c r="AN69" s="138"/>
      <c r="AO69" s="138"/>
      <c r="AP69">
        <v>23.75</v>
      </c>
      <c r="AQ69" s="147"/>
      <c r="AV69" s="4"/>
      <c r="BB69" s="146"/>
      <c r="BD69" s="146"/>
      <c r="BJ69" s="140"/>
      <c r="BM69" s="140"/>
      <c r="BN69" s="140"/>
      <c r="BP69" s="136"/>
      <c r="BQ69" s="145"/>
      <c r="CD69" s="139"/>
      <c r="DS69" s="127"/>
      <c r="DT69" s="127"/>
      <c r="EA69" s="143"/>
      <c r="EK69" s="144"/>
      <c r="EM69" s="144"/>
      <c r="EN69" s="144"/>
      <c r="EO69" s="132"/>
      <c r="ER69" s="143"/>
    </row>
    <row r="70" spans="1:159">
      <c r="A70" t="s">
        <v>161</v>
      </c>
      <c r="B70" s="128" t="s">
        <v>162</v>
      </c>
      <c r="C70" s="135" t="s">
        <v>177</v>
      </c>
      <c r="D70" s="129" t="s">
        <v>176</v>
      </c>
      <c r="E70" t="s">
        <v>250</v>
      </c>
      <c r="F70">
        <v>1</v>
      </c>
      <c r="G70">
        <v>1</v>
      </c>
      <c r="H70">
        <v>1</v>
      </c>
      <c r="I70">
        <v>65</v>
      </c>
      <c r="K70">
        <v>0.65</v>
      </c>
      <c r="L70">
        <v>0.65</v>
      </c>
      <c r="M70" t="s">
        <v>251</v>
      </c>
      <c r="N70" t="s">
        <v>249</v>
      </c>
      <c r="O70" s="150">
        <v>3.8316669999999999</v>
      </c>
      <c r="P70" s="150">
        <v>-41.621666699999999</v>
      </c>
      <c r="Q70" s="150">
        <v>3.8316669999999999</v>
      </c>
      <c r="R70" s="150">
        <v>-41.621666699999999</v>
      </c>
      <c r="S70" s="148">
        <v>3292</v>
      </c>
      <c r="T70" s="148">
        <v>3292</v>
      </c>
      <c r="U70" t="s">
        <v>168</v>
      </c>
      <c r="V70" t="s">
        <v>169</v>
      </c>
      <c r="W70" s="132">
        <v>23857.799999999996</v>
      </c>
      <c r="X70" s="130" t="s">
        <v>178</v>
      </c>
      <c r="Y70" s="130" t="s">
        <v>178</v>
      </c>
      <c r="Z70" t="s">
        <v>247</v>
      </c>
      <c r="AA70" t="s">
        <v>248</v>
      </c>
      <c r="AB70" t="s">
        <v>246</v>
      </c>
      <c r="AI70" t="s">
        <v>174</v>
      </c>
      <c r="AJ70" t="s">
        <v>175</v>
      </c>
      <c r="AK70" t="s">
        <v>245</v>
      </c>
      <c r="AL70" s="137" t="s">
        <v>179</v>
      </c>
      <c r="AM70" s="138" t="s">
        <v>181</v>
      </c>
      <c r="AN70" s="138" t="s">
        <v>182</v>
      </c>
      <c r="AO70" s="138" t="s">
        <v>183</v>
      </c>
      <c r="AP70">
        <v>20.79</v>
      </c>
      <c r="AQ70" s="147">
        <v>20.992544953854274</v>
      </c>
      <c r="AR70" t="s">
        <v>244</v>
      </c>
      <c r="AS70">
        <v>0.25</v>
      </c>
      <c r="AT70">
        <v>0.6</v>
      </c>
      <c r="AU70" t="s">
        <v>185</v>
      </c>
      <c r="AV70" s="4">
        <v>0.08</v>
      </c>
      <c r="AW70">
        <v>8.8699999999999992</v>
      </c>
      <c r="AX70" t="s">
        <v>186</v>
      </c>
      <c r="AY70">
        <v>1.52</v>
      </c>
      <c r="AZ70" t="s">
        <v>241</v>
      </c>
      <c r="BA70" t="s">
        <v>188</v>
      </c>
      <c r="BB70" s="146">
        <v>20.170623883284986</v>
      </c>
      <c r="BC70" t="s">
        <v>191</v>
      </c>
      <c r="BD70" s="146">
        <v>0.42644476029646966</v>
      </c>
      <c r="BE70" t="s">
        <v>192</v>
      </c>
      <c r="BF70" t="s">
        <v>193</v>
      </c>
      <c r="BG70">
        <v>10</v>
      </c>
      <c r="BH70" t="s">
        <v>190</v>
      </c>
      <c r="BI70" t="s">
        <v>190</v>
      </c>
      <c r="BJ70" s="140">
        <v>25.215707289657523</v>
      </c>
      <c r="BK70" t="s">
        <v>231</v>
      </c>
      <c r="BL70">
        <v>1</v>
      </c>
      <c r="BM70" s="140">
        <v>3.6760162674903705</v>
      </c>
      <c r="BN70" s="140">
        <v>3.6760162674903705</v>
      </c>
      <c r="BO70" t="s">
        <v>228</v>
      </c>
      <c r="BP70" s="136">
        <v>0.1102804880247111</v>
      </c>
      <c r="BQ70" s="145" t="s">
        <v>229</v>
      </c>
      <c r="BR70" t="s">
        <v>230</v>
      </c>
      <c r="BW70" t="s">
        <v>227</v>
      </c>
      <c r="CD70" s="139">
        <v>46.84</v>
      </c>
      <c r="CE70" t="s">
        <v>170</v>
      </c>
      <c r="CF70">
        <v>1</v>
      </c>
      <c r="CG70" t="s">
        <v>195</v>
      </c>
      <c r="CH70" t="s">
        <v>196</v>
      </c>
      <c r="CN70" t="s">
        <v>196</v>
      </c>
      <c r="CT70" t="s">
        <v>196</v>
      </c>
      <c r="CZ70">
        <v>5.0552236E-2</v>
      </c>
      <c r="DB70" t="s">
        <v>197</v>
      </c>
      <c r="DC70" t="s">
        <v>197</v>
      </c>
      <c r="DE70" t="s">
        <v>224</v>
      </c>
      <c r="DF70">
        <v>49.61</v>
      </c>
      <c r="DG70" t="s">
        <v>199</v>
      </c>
      <c r="DH70">
        <v>10.039999999999999</v>
      </c>
      <c r="DI70" t="s">
        <v>200</v>
      </c>
      <c r="DJ70" t="s">
        <v>201</v>
      </c>
      <c r="DK70" t="s">
        <v>202</v>
      </c>
      <c r="DL70">
        <v>11.027200000000001</v>
      </c>
      <c r="DM70" t="s">
        <v>197</v>
      </c>
      <c r="DN70" t="s">
        <v>197</v>
      </c>
      <c r="DO70" t="s">
        <v>197</v>
      </c>
      <c r="DP70" t="s">
        <v>197</v>
      </c>
      <c r="DQ70" t="s">
        <v>203</v>
      </c>
      <c r="DS70" s="127" t="s">
        <v>204</v>
      </c>
      <c r="DT70" s="127" t="s">
        <v>204</v>
      </c>
      <c r="DU70" t="s">
        <v>205</v>
      </c>
      <c r="DV70" t="s">
        <v>206</v>
      </c>
      <c r="DW70" t="s">
        <v>206</v>
      </c>
      <c r="DX70" t="s">
        <v>207</v>
      </c>
      <c r="DY70" t="s">
        <v>209</v>
      </c>
      <c r="EA70" s="143">
        <v>2390.1796190392583</v>
      </c>
      <c r="EC70" t="s">
        <v>208</v>
      </c>
      <c r="ED70">
        <v>100</v>
      </c>
      <c r="EK70" s="144">
        <v>8.2175259404639149</v>
      </c>
      <c r="EL70" t="s">
        <v>210</v>
      </c>
      <c r="EM70" s="144">
        <v>2.9718743292205474E-2</v>
      </c>
      <c r="EN70" s="144">
        <v>2.9718743292205474E-2</v>
      </c>
      <c r="EO70" s="132">
        <v>252.21625564555501</v>
      </c>
      <c r="EP70">
        <v>27</v>
      </c>
      <c r="EQ70" t="s">
        <v>211</v>
      </c>
      <c r="ER70" s="143">
        <v>225.21625564555501</v>
      </c>
      <c r="ES70">
        <v>29</v>
      </c>
      <c r="ET70">
        <v>29</v>
      </c>
      <c r="EU70" t="s">
        <v>212</v>
      </c>
      <c r="EV70" t="s">
        <v>213</v>
      </c>
      <c r="EY70" t="s">
        <v>214</v>
      </c>
      <c r="FA70" t="s">
        <v>214</v>
      </c>
      <c r="FC70" t="s">
        <v>214</v>
      </c>
    </row>
    <row r="71" spans="1:159">
      <c r="B71" s="128"/>
      <c r="C71" s="135"/>
      <c r="D71" s="129"/>
      <c r="O71" s="150"/>
      <c r="P71" s="150"/>
      <c r="Q71" s="150"/>
      <c r="R71" s="150"/>
      <c r="S71" s="148"/>
      <c r="T71" s="148"/>
      <c r="W71" s="132"/>
      <c r="X71" s="130"/>
      <c r="Y71" s="130"/>
      <c r="AL71" s="137"/>
      <c r="AM71" s="138"/>
      <c r="AN71" s="138"/>
      <c r="AO71" s="138"/>
      <c r="AP71">
        <v>21.2</v>
      </c>
      <c r="AQ71" s="147"/>
      <c r="AV71" s="4"/>
      <c r="BB71" s="146"/>
      <c r="BD71" s="146"/>
      <c r="BJ71" s="140"/>
      <c r="BM71" s="140"/>
      <c r="BN71" s="140"/>
      <c r="BP71" s="136"/>
      <c r="BQ71" s="145"/>
      <c r="CD71" s="139"/>
      <c r="DS71" s="127"/>
      <c r="DT71" s="127"/>
      <c r="EA71" s="143"/>
      <c r="EK71" s="144"/>
      <c r="EM71" s="144"/>
      <c r="EN71" s="144"/>
      <c r="EO71" s="132"/>
      <c r="ER71" s="143"/>
    </row>
    <row r="72" spans="1:159">
      <c r="A72" t="s">
        <v>161</v>
      </c>
      <c r="B72" s="128" t="s">
        <v>162</v>
      </c>
      <c r="C72" s="135" t="s">
        <v>177</v>
      </c>
      <c r="D72" s="129" t="s">
        <v>176</v>
      </c>
      <c r="E72" t="s">
        <v>250</v>
      </c>
      <c r="F72">
        <v>1</v>
      </c>
      <c r="G72">
        <v>1</v>
      </c>
      <c r="H72">
        <v>1</v>
      </c>
      <c r="I72">
        <v>75</v>
      </c>
      <c r="K72">
        <v>0.75</v>
      </c>
      <c r="L72">
        <v>0.75</v>
      </c>
      <c r="M72" t="s">
        <v>251</v>
      </c>
      <c r="N72" t="s">
        <v>249</v>
      </c>
      <c r="O72" s="150">
        <v>3.8316669999999999</v>
      </c>
      <c r="P72" s="150">
        <v>-41.621666699999999</v>
      </c>
      <c r="Q72" s="150">
        <v>3.8316669999999999</v>
      </c>
      <c r="R72" s="150">
        <v>-41.621666699999999</v>
      </c>
      <c r="S72" s="149">
        <v>3292</v>
      </c>
      <c r="T72" s="149">
        <v>3292</v>
      </c>
      <c r="U72" t="s">
        <v>168</v>
      </c>
      <c r="V72" t="s">
        <v>169</v>
      </c>
      <c r="W72" s="132">
        <v>27368.899999999998</v>
      </c>
      <c r="X72" s="130" t="s">
        <v>178</v>
      </c>
      <c r="Y72" s="130" t="s">
        <v>178</v>
      </c>
      <c r="Z72" t="s">
        <v>247</v>
      </c>
      <c r="AA72" t="s">
        <v>248</v>
      </c>
      <c r="AB72" t="s">
        <v>246</v>
      </c>
      <c r="AI72" t="s">
        <v>174</v>
      </c>
      <c r="AJ72" t="s">
        <v>175</v>
      </c>
      <c r="AK72" t="s">
        <v>245</v>
      </c>
      <c r="AL72" s="137" t="s">
        <v>179</v>
      </c>
      <c r="AM72" s="138" t="s">
        <v>181</v>
      </c>
      <c r="AN72" s="138" t="s">
        <v>182</v>
      </c>
      <c r="AO72" s="138" t="s">
        <v>183</v>
      </c>
      <c r="AP72">
        <v>21.13</v>
      </c>
      <c r="AQ72" s="147">
        <v>21.174380655945345</v>
      </c>
      <c r="AR72" t="s">
        <v>244</v>
      </c>
      <c r="AS72">
        <v>0.25</v>
      </c>
      <c r="AT72">
        <v>0.6</v>
      </c>
      <c r="AU72" t="s">
        <v>185</v>
      </c>
      <c r="AV72" s="4">
        <v>0.08</v>
      </c>
      <c r="AW72">
        <v>8.8699999999999992</v>
      </c>
      <c r="AX72" t="s">
        <v>186</v>
      </c>
      <c r="AY72">
        <v>1.52</v>
      </c>
      <c r="AZ72" t="s">
        <v>242</v>
      </c>
      <c r="BA72" t="s">
        <v>188</v>
      </c>
      <c r="BB72" s="146">
        <v>20.473179128028864</v>
      </c>
      <c r="BC72" t="s">
        <v>191</v>
      </c>
      <c r="BD72" s="146">
        <v>0.4658988870684711</v>
      </c>
      <c r="BE72" t="s">
        <v>192</v>
      </c>
      <c r="BF72" t="s">
        <v>193</v>
      </c>
      <c r="BG72">
        <v>10</v>
      </c>
      <c r="BH72" t="s">
        <v>190</v>
      </c>
      <c r="BI72" t="s">
        <v>190</v>
      </c>
      <c r="BJ72" s="140">
        <v>25.305363192749532</v>
      </c>
      <c r="BK72" t="s">
        <v>231</v>
      </c>
      <c r="BL72">
        <v>1</v>
      </c>
      <c r="BM72" s="140">
        <v>3.7057981516199616</v>
      </c>
      <c r="BN72" s="140">
        <v>3.7057981516199616</v>
      </c>
      <c r="BO72" t="s">
        <v>228</v>
      </c>
      <c r="BP72" s="136">
        <v>0.11117394454859884</v>
      </c>
      <c r="BQ72" s="145" t="s">
        <v>229</v>
      </c>
      <c r="BR72" t="s">
        <v>230</v>
      </c>
      <c r="BW72" t="s">
        <v>227</v>
      </c>
      <c r="CD72" s="139">
        <v>47.84</v>
      </c>
      <c r="CE72" t="s">
        <v>170</v>
      </c>
      <c r="CF72">
        <v>1</v>
      </c>
      <c r="CG72" t="s">
        <v>195</v>
      </c>
      <c r="CH72" t="s">
        <v>196</v>
      </c>
      <c r="CN72" t="s">
        <v>196</v>
      </c>
      <c r="CT72" t="s">
        <v>196</v>
      </c>
      <c r="CZ72">
        <v>5.0552236E-2</v>
      </c>
      <c r="DB72" t="s">
        <v>197</v>
      </c>
      <c r="DC72" t="s">
        <v>197</v>
      </c>
      <c r="DE72" t="s">
        <v>225</v>
      </c>
      <c r="DF72">
        <v>50.61</v>
      </c>
      <c r="DG72" t="s">
        <v>199</v>
      </c>
      <c r="DH72">
        <v>11.04</v>
      </c>
      <c r="DI72" t="s">
        <v>200</v>
      </c>
      <c r="DJ72" t="s">
        <v>201</v>
      </c>
      <c r="DK72" t="s">
        <v>202</v>
      </c>
      <c r="DL72">
        <v>12.027200000000001</v>
      </c>
      <c r="DM72" t="s">
        <v>197</v>
      </c>
      <c r="DN72" t="s">
        <v>197</v>
      </c>
      <c r="DO72" t="s">
        <v>197</v>
      </c>
      <c r="DP72" t="s">
        <v>197</v>
      </c>
      <c r="DQ72" t="s">
        <v>203</v>
      </c>
      <c r="DS72" s="127" t="s">
        <v>204</v>
      </c>
      <c r="DT72" s="127" t="s">
        <v>204</v>
      </c>
      <c r="DU72" t="s">
        <v>205</v>
      </c>
      <c r="DV72" t="s">
        <v>206</v>
      </c>
      <c r="DW72" t="s">
        <v>206</v>
      </c>
      <c r="DX72" t="s">
        <v>207</v>
      </c>
      <c r="DY72" t="s">
        <v>209</v>
      </c>
      <c r="EA72" s="143">
        <v>2380.0195755633081</v>
      </c>
      <c r="EC72" t="s">
        <v>208</v>
      </c>
      <c r="ED72">
        <v>100</v>
      </c>
      <c r="EK72" s="144">
        <v>8.2401668958560652</v>
      </c>
      <c r="EL72" t="s">
        <v>210</v>
      </c>
      <c r="EM72" s="144">
        <v>3.2742293277998158E-2</v>
      </c>
      <c r="EN72" s="144">
        <v>3.2742293277998158E-2</v>
      </c>
      <c r="EO72" s="132">
        <v>235.15622659326101</v>
      </c>
      <c r="EP72">
        <v>27</v>
      </c>
      <c r="EQ72" t="s">
        <v>211</v>
      </c>
      <c r="ER72" s="143">
        <v>208.15622659326101</v>
      </c>
      <c r="ES72">
        <v>29</v>
      </c>
      <c r="ET72">
        <v>29</v>
      </c>
      <c r="EU72" t="s">
        <v>212</v>
      </c>
      <c r="EV72" t="s">
        <v>213</v>
      </c>
      <c r="EY72" t="s">
        <v>214</v>
      </c>
      <c r="FA72" t="s">
        <v>214</v>
      </c>
      <c r="FC72" t="s">
        <v>214</v>
      </c>
    </row>
    <row r="73" spans="1:159">
      <c r="B73" s="128"/>
      <c r="C73" s="135"/>
      <c r="D73" s="129"/>
      <c r="O73" s="150"/>
      <c r="P73" s="150"/>
      <c r="Q73" s="150"/>
      <c r="R73" s="150"/>
      <c r="S73" s="149"/>
      <c r="T73" s="149"/>
      <c r="W73" s="132"/>
      <c r="X73" s="130"/>
      <c r="Y73" s="130"/>
      <c r="AL73" s="137"/>
      <c r="AM73" s="138"/>
      <c r="AN73" s="138"/>
      <c r="AO73" s="138"/>
      <c r="AP73">
        <v>21.22</v>
      </c>
      <c r="AQ73" s="147"/>
      <c r="AV73" s="4"/>
      <c r="BB73" s="146"/>
      <c r="BD73" s="146"/>
      <c r="BJ73" s="140"/>
      <c r="BM73" s="140"/>
      <c r="BN73" s="140"/>
      <c r="BP73" s="136"/>
      <c r="BQ73" s="145"/>
      <c r="CD73" s="139"/>
      <c r="DS73" s="127"/>
      <c r="DT73" s="127"/>
      <c r="EA73" s="143"/>
      <c r="EK73" s="144"/>
      <c r="EM73" s="144"/>
      <c r="EN73" s="144"/>
      <c r="EO73" s="132"/>
      <c r="ER73" s="143"/>
    </row>
    <row r="74" spans="1:159">
      <c r="A74" t="s">
        <v>161</v>
      </c>
      <c r="B74" s="128" t="s">
        <v>162</v>
      </c>
      <c r="C74" s="135" t="s">
        <v>177</v>
      </c>
      <c r="D74" s="129" t="s">
        <v>176</v>
      </c>
      <c r="E74" t="s">
        <v>250</v>
      </c>
      <c r="F74">
        <v>1</v>
      </c>
      <c r="G74">
        <v>1</v>
      </c>
      <c r="H74">
        <v>1</v>
      </c>
      <c r="I74">
        <v>85</v>
      </c>
      <c r="K74">
        <v>0.85</v>
      </c>
      <c r="L74">
        <v>0.85</v>
      </c>
      <c r="M74" t="s">
        <v>251</v>
      </c>
      <c r="N74" t="s">
        <v>249</v>
      </c>
      <c r="O74" s="150">
        <v>3.8316669999999999</v>
      </c>
      <c r="P74" s="150">
        <v>-41.621666699999999</v>
      </c>
      <c r="Q74" s="150">
        <v>3.8316669999999999</v>
      </c>
      <c r="R74" s="150">
        <v>-41.621666699999999</v>
      </c>
      <c r="S74" s="148">
        <v>3292</v>
      </c>
      <c r="T74" s="148">
        <v>3292</v>
      </c>
      <c r="U74" t="s">
        <v>168</v>
      </c>
      <c r="V74" t="s">
        <v>169</v>
      </c>
      <c r="W74" s="132">
        <v>30880</v>
      </c>
      <c r="X74" s="130" t="s">
        <v>178</v>
      </c>
      <c r="Y74" s="130" t="s">
        <v>178</v>
      </c>
      <c r="Z74" t="s">
        <v>247</v>
      </c>
      <c r="AA74" t="s">
        <v>248</v>
      </c>
      <c r="AB74" t="s">
        <v>246</v>
      </c>
      <c r="AI74" t="s">
        <v>174</v>
      </c>
      <c r="AJ74" t="s">
        <v>175</v>
      </c>
      <c r="AK74" t="s">
        <v>245</v>
      </c>
      <c r="AL74" s="137" t="s">
        <v>179</v>
      </c>
      <c r="AM74" s="138" t="s">
        <v>181</v>
      </c>
      <c r="AN74" s="138" t="s">
        <v>182</v>
      </c>
      <c r="AO74" s="138" t="s">
        <v>183</v>
      </c>
      <c r="AP74">
        <v>20.73</v>
      </c>
      <c r="AQ74" s="147">
        <v>20.673861970332609</v>
      </c>
      <c r="AR74" t="s">
        <v>244</v>
      </c>
      <c r="AS74">
        <v>0.25</v>
      </c>
      <c r="AT74">
        <v>0.6</v>
      </c>
      <c r="AU74" t="s">
        <v>185</v>
      </c>
      <c r="AV74" s="4">
        <v>0.08</v>
      </c>
      <c r="AW74">
        <v>8.8699999999999992</v>
      </c>
      <c r="AX74" t="s">
        <v>186</v>
      </c>
      <c r="AY74">
        <v>1.52</v>
      </c>
      <c r="AZ74" t="s">
        <v>243</v>
      </c>
      <c r="BA74" t="s">
        <v>188</v>
      </c>
      <c r="BB74" s="146">
        <v>19.640369334996024</v>
      </c>
      <c r="BC74" t="s">
        <v>191</v>
      </c>
      <c r="BD74" s="146">
        <v>0.3655851036690379</v>
      </c>
      <c r="BE74" t="s">
        <v>192</v>
      </c>
      <c r="BF74" t="s">
        <v>193</v>
      </c>
      <c r="BG74">
        <v>10</v>
      </c>
      <c r="BH74" t="s">
        <v>190</v>
      </c>
      <c r="BI74" t="s">
        <v>190</v>
      </c>
      <c r="BJ74" s="140">
        <v>24.884036532005975</v>
      </c>
      <c r="BK74" t="s">
        <v>231</v>
      </c>
      <c r="BL74">
        <v>1</v>
      </c>
      <c r="BM74" s="140">
        <v>3.5679074005446418</v>
      </c>
      <c r="BN74" s="140">
        <v>3.5679074005446418</v>
      </c>
      <c r="BO74" t="s">
        <v>228</v>
      </c>
      <c r="BP74" s="136">
        <v>0.10703722201633925</v>
      </c>
      <c r="BQ74" s="145" t="s">
        <v>229</v>
      </c>
      <c r="BR74" t="s">
        <v>230</v>
      </c>
      <c r="BW74" t="s">
        <v>227</v>
      </c>
      <c r="CD74" s="139">
        <v>48.84</v>
      </c>
      <c r="CE74" t="s">
        <v>170</v>
      </c>
      <c r="CF74">
        <v>1</v>
      </c>
      <c r="CG74" t="s">
        <v>195</v>
      </c>
      <c r="CH74" t="s">
        <v>196</v>
      </c>
      <c r="CN74" t="s">
        <v>196</v>
      </c>
      <c r="CT74" t="s">
        <v>196</v>
      </c>
      <c r="CZ74">
        <v>5.0552236E-2</v>
      </c>
      <c r="DB74" t="s">
        <v>197</v>
      </c>
      <c r="DC74" t="s">
        <v>197</v>
      </c>
      <c r="DE74" t="s">
        <v>226</v>
      </c>
      <c r="DF74">
        <v>51.61</v>
      </c>
      <c r="DG74" t="s">
        <v>199</v>
      </c>
      <c r="DH74">
        <v>12.04</v>
      </c>
      <c r="DI74" t="s">
        <v>200</v>
      </c>
      <c r="DJ74" t="s">
        <v>201</v>
      </c>
      <c r="DK74" t="s">
        <v>202</v>
      </c>
      <c r="DL74">
        <v>13.027200000000001</v>
      </c>
      <c r="DM74" t="s">
        <v>197</v>
      </c>
      <c r="DN74" t="s">
        <v>197</v>
      </c>
      <c r="DO74" t="s">
        <v>197</v>
      </c>
      <c r="DP74" t="s">
        <v>197</v>
      </c>
      <c r="DQ74" t="s">
        <v>203</v>
      </c>
      <c r="DS74" s="127" t="s">
        <v>204</v>
      </c>
      <c r="DT74" s="127" t="s">
        <v>204</v>
      </c>
      <c r="DU74" t="s">
        <v>205</v>
      </c>
      <c r="DV74" t="s">
        <v>206</v>
      </c>
      <c r="DW74" t="s">
        <v>206</v>
      </c>
      <c r="DX74" t="s">
        <v>207</v>
      </c>
      <c r="DY74" t="s">
        <v>209</v>
      </c>
      <c r="EA74" s="143">
        <v>2376.4587402379248</v>
      </c>
      <c r="EC74" t="s">
        <v>208</v>
      </c>
      <c r="ED74">
        <v>100</v>
      </c>
      <c r="EK74" s="144">
        <v>8.1815033003602142</v>
      </c>
      <c r="EL74" t="s">
        <v>210</v>
      </c>
      <c r="EM74" s="144">
        <v>2.4170743858919153E-2</v>
      </c>
      <c r="EN74" s="144">
        <v>2.4170743858919153E-2</v>
      </c>
      <c r="EO74" s="132">
        <v>280.37087002740896</v>
      </c>
      <c r="EP74">
        <v>27</v>
      </c>
      <c r="EQ74" t="s">
        <v>211</v>
      </c>
      <c r="ER74" s="143">
        <v>253.37087002740898</v>
      </c>
      <c r="ES74">
        <v>29</v>
      </c>
      <c r="ET74">
        <v>29</v>
      </c>
      <c r="EU74" t="s">
        <v>212</v>
      </c>
      <c r="EV74" t="s">
        <v>213</v>
      </c>
      <c r="EY74" t="s">
        <v>214</v>
      </c>
      <c r="FA74" t="s">
        <v>214</v>
      </c>
      <c r="FC74" t="s">
        <v>214</v>
      </c>
    </row>
    <row r="75" spans="1:159">
      <c r="AP75">
        <v>20.62</v>
      </c>
    </row>
  </sheetData>
  <hyperlinks>
    <hyperlink ref="B12" r:id="rId1"/>
    <hyperlink ref="B17" r:id="rId2"/>
    <hyperlink ref="B14" r:id="rId3"/>
    <hyperlink ref="B21" r:id="rId4"/>
    <hyperlink ref="B25" r:id="rId5"/>
    <hyperlink ref="B29" r:id="rId6"/>
    <hyperlink ref="B33" r:id="rId7"/>
    <hyperlink ref="B37" r:id="rId8"/>
    <hyperlink ref="B42" r:id="rId9"/>
    <hyperlink ref="B46" r:id="rId10"/>
    <hyperlink ref="A1" r:id="rId11" display="henehan@gfz-potsdam.de"/>
    <hyperlink ref="B19" r:id="rId12"/>
    <hyperlink ref="B23" r:id="rId13"/>
    <hyperlink ref="B27" r:id="rId14"/>
    <hyperlink ref="B31" r:id="rId15"/>
    <hyperlink ref="B35" r:id="rId16"/>
    <hyperlink ref="B39" r:id="rId17"/>
    <hyperlink ref="B44" r:id="rId18"/>
    <hyperlink ref="B48" r:id="rId19"/>
    <hyperlink ref="B50" r:id="rId20"/>
    <hyperlink ref="B52" r:id="rId21"/>
    <hyperlink ref="B54" r:id="rId22"/>
    <hyperlink ref="B58" r:id="rId23"/>
    <hyperlink ref="B62" r:id="rId24"/>
    <hyperlink ref="B66" r:id="rId25"/>
    <hyperlink ref="B70" r:id="rId26"/>
    <hyperlink ref="B74" r:id="rId27"/>
    <hyperlink ref="B56" r:id="rId28"/>
    <hyperlink ref="B60" r:id="rId29"/>
    <hyperlink ref="B64" r:id="rId30"/>
    <hyperlink ref="B68" r:id="rId31"/>
    <hyperlink ref="B72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boron isotopes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Bärbel Hönisch</dc:creator>
  <cp:lastModifiedBy>Bruce A. Bauer</cp:lastModifiedBy>
  <dcterms:created xsi:type="dcterms:W3CDTF">2017-12-08T17:15:47Z</dcterms:created>
  <dcterms:modified xsi:type="dcterms:W3CDTF">2018-05-09T17:29:13Z</dcterms:modified>
</cp:coreProperties>
</file>